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s\Documents\Πράσινοι\"/>
    </mc:Choice>
  </mc:AlternateContent>
  <xr:revisionPtr revIDLastSave="0" documentId="8_{965F0C26-4247-4DE4-B7A4-23558895DAE5}" xr6:coauthVersionLast="47" xr6:coauthVersionMax="47" xr10:uidLastSave="{00000000-0000-0000-0000-000000000000}"/>
  <bookViews>
    <workbookView xWindow="-120" yWindow="-120" windowWidth="20730" windowHeight="11040" xr2:uid="{BB80792D-D332-44F0-9F48-D56A7764FAD8}"/>
  </bookViews>
  <sheets>
    <sheet name="List (short)" sheetId="1" r:id="rId1"/>
  </sheets>
  <externalReferences>
    <externalReference r:id="rId2"/>
  </externalReferences>
  <definedNames>
    <definedName name="_xlnm._FilterDatabase" localSheetId="0" hidden="1">'List (short)'!$A$2:$E$102</definedName>
    <definedName name="_xlnm.Print_Area" localSheetId="0">'List (short)'!$A$1:$E$102</definedName>
    <definedName name="_xlnm.Print_Titles" localSheetId="0">'List (short)'!$2:$2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2" i="1" l="1"/>
  <c r="C102" i="1"/>
  <c r="A102" i="1"/>
  <c r="E101" i="1"/>
  <c r="C101" i="1"/>
  <c r="A101" i="1"/>
  <c r="E100" i="1"/>
  <c r="C100" i="1"/>
  <c r="A100" i="1"/>
  <c r="E99" i="1"/>
  <c r="C99" i="1"/>
  <c r="A99" i="1"/>
  <c r="E98" i="1"/>
  <c r="C98" i="1"/>
  <c r="A98" i="1"/>
  <c r="E97" i="1"/>
  <c r="C97" i="1"/>
  <c r="A97" i="1"/>
  <c r="E96" i="1"/>
  <c r="C96" i="1"/>
  <c r="A96" i="1"/>
  <c r="E95" i="1"/>
  <c r="C95" i="1"/>
  <c r="A95" i="1"/>
  <c r="E94" i="1"/>
  <c r="C94" i="1"/>
  <c r="A94" i="1"/>
  <c r="E93" i="1"/>
  <c r="C93" i="1"/>
  <c r="A93" i="1"/>
  <c r="E92" i="1"/>
  <c r="C92" i="1"/>
  <c r="A92" i="1"/>
  <c r="E91" i="1"/>
  <c r="C91" i="1"/>
  <c r="A91" i="1"/>
  <c r="E90" i="1"/>
  <c r="C90" i="1"/>
  <c r="A90" i="1"/>
  <c r="E89" i="1"/>
  <c r="C89" i="1"/>
  <c r="A89" i="1"/>
  <c r="E88" i="1"/>
  <c r="C88" i="1"/>
  <c r="A88" i="1"/>
  <c r="E87" i="1"/>
  <c r="C87" i="1"/>
  <c r="A87" i="1"/>
  <c r="E86" i="1"/>
  <c r="C86" i="1"/>
  <c r="A86" i="1"/>
  <c r="E85" i="1"/>
  <c r="C85" i="1"/>
  <c r="A85" i="1"/>
  <c r="E84" i="1"/>
  <c r="C84" i="1"/>
  <c r="A84" i="1"/>
  <c r="E83" i="1"/>
  <c r="C83" i="1"/>
  <c r="A83" i="1"/>
  <c r="E82" i="1"/>
  <c r="C82" i="1"/>
  <c r="A82" i="1"/>
  <c r="E81" i="1"/>
  <c r="C81" i="1"/>
  <c r="A81" i="1"/>
  <c r="E80" i="1"/>
  <c r="C80" i="1"/>
  <c r="A80" i="1"/>
  <c r="E79" i="1"/>
  <c r="C79" i="1"/>
  <c r="A79" i="1"/>
  <c r="E78" i="1"/>
  <c r="C78" i="1"/>
  <c r="A78" i="1"/>
  <c r="E77" i="1"/>
  <c r="C77" i="1"/>
  <c r="A77" i="1"/>
  <c r="E76" i="1"/>
  <c r="C76" i="1"/>
  <c r="A76" i="1"/>
  <c r="E75" i="1"/>
  <c r="C75" i="1"/>
  <c r="A75" i="1"/>
  <c r="E74" i="1"/>
  <c r="C74" i="1"/>
  <c r="A74" i="1"/>
  <c r="E73" i="1"/>
  <c r="C73" i="1"/>
  <c r="A73" i="1"/>
  <c r="E72" i="1"/>
  <c r="C72" i="1"/>
  <c r="A72" i="1"/>
  <c r="E71" i="1"/>
  <c r="C71" i="1"/>
  <c r="A71" i="1"/>
  <c r="E70" i="1"/>
  <c r="C70" i="1"/>
  <c r="A70" i="1"/>
  <c r="E69" i="1"/>
  <c r="C69" i="1"/>
  <c r="A69" i="1"/>
  <c r="E68" i="1"/>
  <c r="C68" i="1"/>
  <c r="A68" i="1"/>
  <c r="E67" i="1"/>
  <c r="C67" i="1"/>
  <c r="A67" i="1"/>
  <c r="E66" i="1"/>
  <c r="C66" i="1"/>
  <c r="A66" i="1"/>
  <c r="E65" i="1"/>
  <c r="C65" i="1"/>
  <c r="A65" i="1"/>
  <c r="E64" i="1"/>
  <c r="C64" i="1"/>
  <c r="A64" i="1"/>
  <c r="E63" i="1"/>
  <c r="C63" i="1"/>
  <c r="A63" i="1"/>
  <c r="E62" i="1"/>
  <c r="C62" i="1"/>
  <c r="A62" i="1"/>
  <c r="E61" i="1"/>
  <c r="C61" i="1"/>
  <c r="A61" i="1"/>
  <c r="E60" i="1"/>
  <c r="C60" i="1"/>
  <c r="A60" i="1"/>
  <c r="E59" i="1"/>
  <c r="C59" i="1"/>
  <c r="A59" i="1"/>
  <c r="E58" i="1"/>
  <c r="C58" i="1"/>
  <c r="A58" i="1"/>
  <c r="E57" i="1"/>
  <c r="C57" i="1"/>
  <c r="A57" i="1"/>
  <c r="E56" i="1"/>
  <c r="C56" i="1"/>
  <c r="A56" i="1"/>
  <c r="E55" i="1"/>
  <c r="C55" i="1"/>
  <c r="A55" i="1"/>
  <c r="E54" i="1"/>
  <c r="C54" i="1"/>
  <c r="A54" i="1"/>
  <c r="E53" i="1"/>
  <c r="C53" i="1"/>
  <c r="A53" i="1"/>
  <c r="E52" i="1"/>
  <c r="C52" i="1"/>
  <c r="A52" i="1"/>
  <c r="E51" i="1"/>
  <c r="C51" i="1"/>
  <c r="A51" i="1"/>
  <c r="E50" i="1"/>
  <c r="C50" i="1"/>
  <c r="A50" i="1"/>
  <c r="E49" i="1"/>
  <c r="C49" i="1"/>
  <c r="A49" i="1"/>
  <c r="E48" i="1"/>
  <c r="C48" i="1"/>
  <c r="A48" i="1"/>
  <c r="E47" i="1"/>
  <c r="C47" i="1"/>
  <c r="A47" i="1"/>
  <c r="E46" i="1"/>
  <c r="C46" i="1"/>
  <c r="A46" i="1"/>
  <c r="E45" i="1"/>
  <c r="C45" i="1"/>
  <c r="A45" i="1"/>
  <c r="E44" i="1"/>
  <c r="C44" i="1"/>
  <c r="A44" i="1"/>
  <c r="E43" i="1"/>
  <c r="C43" i="1"/>
  <c r="A43" i="1"/>
  <c r="E42" i="1"/>
  <c r="C42" i="1"/>
  <c r="A42" i="1"/>
  <c r="E41" i="1"/>
  <c r="C41" i="1"/>
  <c r="A41" i="1"/>
  <c r="E40" i="1"/>
  <c r="C40" i="1"/>
  <c r="A40" i="1"/>
  <c r="E39" i="1"/>
  <c r="C39" i="1"/>
  <c r="A39" i="1"/>
  <c r="E38" i="1"/>
  <c r="C38" i="1"/>
  <c r="A38" i="1"/>
  <c r="E37" i="1"/>
  <c r="C37" i="1"/>
  <c r="A37" i="1"/>
  <c r="E36" i="1"/>
  <c r="C36" i="1"/>
  <c r="A36" i="1"/>
  <c r="E35" i="1"/>
  <c r="C35" i="1"/>
  <c r="A35" i="1"/>
  <c r="E34" i="1"/>
  <c r="C34" i="1"/>
  <c r="A34" i="1"/>
  <c r="E33" i="1"/>
  <c r="C33" i="1"/>
  <c r="A33" i="1"/>
  <c r="E32" i="1"/>
  <c r="C32" i="1"/>
  <c r="A32" i="1"/>
  <c r="E31" i="1"/>
  <c r="C31" i="1"/>
  <c r="A31" i="1"/>
  <c r="E30" i="1"/>
  <c r="C30" i="1"/>
  <c r="A30" i="1"/>
  <c r="E29" i="1"/>
  <c r="C29" i="1"/>
  <c r="A29" i="1"/>
  <c r="E28" i="1"/>
  <c r="C28" i="1"/>
  <c r="A28" i="1"/>
  <c r="E27" i="1"/>
  <c r="C27" i="1"/>
  <c r="A27" i="1"/>
  <c r="E26" i="1"/>
  <c r="C26" i="1"/>
  <c r="A26" i="1"/>
  <c r="E25" i="1"/>
  <c r="C25" i="1"/>
  <c r="A25" i="1"/>
  <c r="E24" i="1"/>
  <c r="C24" i="1"/>
  <c r="A24" i="1"/>
  <c r="E23" i="1"/>
  <c r="C23" i="1"/>
  <c r="A23" i="1"/>
  <c r="E22" i="1"/>
  <c r="C22" i="1"/>
  <c r="A22" i="1"/>
  <c r="E21" i="1"/>
  <c r="C21" i="1"/>
  <c r="A21" i="1"/>
  <c r="E20" i="1"/>
  <c r="C20" i="1"/>
  <c r="A20" i="1"/>
  <c r="E19" i="1"/>
  <c r="C19" i="1"/>
  <c r="A19" i="1"/>
  <c r="E18" i="1"/>
  <c r="C18" i="1"/>
  <c r="A18" i="1"/>
  <c r="E17" i="1"/>
  <c r="C17" i="1"/>
  <c r="A17" i="1"/>
  <c r="E16" i="1"/>
  <c r="C16" i="1"/>
  <c r="A16" i="1"/>
  <c r="E15" i="1"/>
  <c r="C15" i="1"/>
  <c r="A15" i="1"/>
  <c r="E14" i="1"/>
  <c r="C14" i="1"/>
  <c r="A14" i="1"/>
  <c r="E13" i="1"/>
  <c r="C13" i="1"/>
  <c r="A13" i="1"/>
  <c r="E12" i="1"/>
  <c r="C12" i="1"/>
  <c r="A12" i="1"/>
  <c r="E11" i="1"/>
  <c r="C11" i="1"/>
  <c r="A11" i="1"/>
  <c r="E10" i="1"/>
  <c r="C10" i="1"/>
  <c r="A10" i="1"/>
  <c r="E9" i="1"/>
  <c r="C9" i="1"/>
  <c r="A9" i="1"/>
  <c r="E8" i="1"/>
  <c r="C8" i="1"/>
  <c r="A8" i="1"/>
  <c r="E7" i="1"/>
  <c r="C7" i="1"/>
  <c r="A7" i="1"/>
  <c r="E6" i="1"/>
  <c r="C6" i="1"/>
  <c r="A6" i="1"/>
  <c r="E5" i="1"/>
  <c r="C5" i="1"/>
  <c r="A5" i="1"/>
  <c r="E4" i="1"/>
  <c r="C4" i="1"/>
  <c r="A4" i="1"/>
  <c r="E3" i="1"/>
  <c r="B3" i="1"/>
  <c r="C3" i="1" s="1"/>
  <c r="A3" i="1"/>
</calcChain>
</file>

<file path=xl/sharedStrings.xml><?xml version="1.0" encoding="utf-8"?>
<sst xmlns="http://schemas.openxmlformats.org/spreadsheetml/2006/main" count="205" uniqueCount="159">
  <si>
    <r>
      <t xml:space="preserve">Πίνακας Τελικοί Αποδέκτες (Final Recipients) του ΤΑΑ – </t>
    </r>
    <r>
      <rPr>
        <b/>
        <sz val="24"/>
        <color rgb="FF00B0F0"/>
        <rFont val="Segoe UI Black"/>
        <family val="2"/>
        <charset val="161"/>
      </rPr>
      <t>δεδομένα της 30/06/2023</t>
    </r>
  </si>
  <si>
    <t>A/A</t>
  </si>
  <si>
    <t>Φορέας</t>
  </si>
  <si>
    <t>ΑΦΜ</t>
  </si>
  <si>
    <t>Δράσεις</t>
  </si>
  <si>
    <t xml:space="preserve">Π/Υ ΤΑΑ </t>
  </si>
  <si>
    <t xml:space="preserve">16628-Αυτοκινητόδρομος Κεντρικής Ελλάδας Ε-65 Βόρειο Τμήμα
16630-Βόρειος Οδικός Άξονας Κρήτης
16631-Πρόγραμμα βελτίωσης οδικής ασφάλειας
16778-ΨΗΦΙΟΠΟΙΗΣΗ ΤΩΝ ΑΡΧΕΙΩΝ ΤΟΥ ΚΡΑΤΟΥΣ
16833-ΠΑΡΕΜΒΑΣΕΙΣ ΑΝΑΒΑΘΜΙΣΗΣ ΣΕ ΠΕΡΙΦΕΡΕΙΑΚΑ ΑΕΡΟΔΡΟΜΙΑ
16882-Αντιπλημμυρικά έργα
16898-Αναβάθμιση  ύδρευσης αναπτυσσόμενων περιοχών
16924-Ηλεκτροκίνηση συγκοινωνιών
16937-Ολοκληρωμένο σύστημα διαχείρισης υποδομών και μεταφορών
16949-Έξυπνες γέφυρες
16975-Παρεμβάσεις αναβάθμισης περιφερειακών λιμένων
16982-Οργανωτική μεταρρύθμιση στον τομέα των σιδηροδρόμων </t>
  </si>
  <si>
    <t>ΥΠΟΥΡΓΕΙΟ ΨΗΦΙΑΚΗΣ ΔΙΑΚΥΒΕΡΝΗΣΗΣ</t>
  </si>
  <si>
    <t xml:space="preserve">16591-Διευκόλυνση της επιχειρηματικής δραστηριότητας
16631-Πρόγραμμα βελτίωσης οδικής ασφάλειας
16653-ΨΗΦΙΑΚΟΣ ΜΕΤΑΣΧΗΜΑΤΙΣΜΟΣ ΑΓΡΟΔΙΑΤΡΟΦΙΚΟΥ ΤΟΜΕΑ
16657-ΣΥΓΧΡΟΝΟ ΘΕΣΜΙΚΟ ΠΛΑΙΣΙΟ ΓΙΑ ΤΙΣ ΚΡΑΤΙΚΕΣ ΕΠΙΧΕΙΡΗΣΕΙΣ
16701-ΠΛΑΤΦΟΡΜΑ ΚΡΑΤΙΚΩΝ ΕΝΙΣΧΥΣΕΩΝ
16702-ΜΕΤΑΡΡΥΘΜΙΣΗ ΓΙΑ ΜΕΓΑΛΥΤΕΡΗ ΔΙΑΦΑΝΕΙΑ ΣΕ ΘΕΜΑΤΑ ΕΤΑΙΡΙΚΗΣ ΔΙΑΚΥΒΕΡΝΗΣΗΣ (βελτίωση του πλαισίου AML/CFT)
16705-ΨΗΦΙΑΚΟΣ ΜΕΤΑΣΧΗΜΑΤΙΣΜΟΣ ΔΗΜΟΣΙΟΝΟΜΙΚΗΣ ΔΙΑΧΕΙΡΙΣΗΣ ΚΑΙ ΕΠΟΠΤΕΙΑΣ ΣΤΗ ΓΕΝΙΚΗ ΚΥΒΕΡΝΗΣΗ &amp; ΗΛΕΚΤΡΟΝΙΚΗ ΤΙΜΟΛΟΓΗΣΗ
16706-ΨΗΦΙΑΚΟΣ ΜΕΤΑΣΧΗΜΑΤΙΣΜΟΣ ΜΙΚΡΟΜΕΣΑΙΩΝ ΕΠΙΧΕΙΡΗΣΕΩΝ
16727-ΨΗΦΙΑΚΟΣ ΜΕΤΑΣΧΗΜΑΤΙΣΜΟΣ ΤΟΥ ΤΟΜΕΑ ΔΙΚΑΙΟΣΥΝΗΣ
16736-ΝΕΟ ΣΥΣΤΗΜΑ ΔΗΜΟΣΙΩΝ ΣΥΜΒΑΣΕΩΝ
16738-ΕΠΕΚΤΑΣΗ ΤΟΥ ΚΕΝΤΡΙΚΟΥ ΣΥΣΤΗΜΑΤΟΣ ΔΙΑΧΕΙΡΙΣΗΣ ΕΓΓΡΑΦΩΝ
16742-ΨΗΦΙΑΚΟΣ ΜΕΤΑΣΧΗΜΑΤΙΣΜΟΣ ΥΠΟΥΡΓΕΙΟΥ ΕΞΩΤΕΡΙΚΩΝ (ΕΝΙΑΙΑ ΨΗΦΙΑΚΗ ΠΥΛΗ ΑΠΟΜΑΚΡΥΣΜΕΝΗ ΠΡΟΣΒΑΣΗ ΨΗΦΙΑΚΕΣ ΥΠΗΡΕΣΙΕΣ ΠΡΟΞΕΝΕΙΩΝ κα)
16752-ΨΗΦΙΑΚΟΣ ΜΕΤΑΣΧΗΜΑΤΙΣΜΟΣ ΤΟΥ ΤΟΜΕΑ ΤΗΣ ΥΓΕΙΑΣ
16778-ΨΗΦΙΟΠΟΙΗΣΗ ΤΩΝ ΑΡΧΕΙΩΝ ΤΟΥ ΚΡΑΤΟΥΣ
16779-ΔΙΑΛΕΙΤΟΥΡΓΙΚΟΤΗΤΑ ΚΑΙ ΑΝΑΠΤΥΞΗ ΥΠΗΡΕΣΙΩΝ ΔΙΑΔΙΚΤΥΟΥ
16780-ΨΗΦΙΑΚΟΣ ΜΕΤΑΣΧΗΜΑΤΙΣΜΟΣ ΤΩΝ ΚΕΠ
16785-ΑΝΑΠΤΥΞΗ ΨΗΦΙΑΚΟΥ ΜΗΤΡΩΟΥ ΤΟΥΡΙΣΤΙΚΩΝ ΕΠΙΧΕΙΡΗΣΕΩΝ
16786-ΑΠΛΟΠΟΙΗΣΗ ΔΙΑΔΙΚΑΣΙΩΝ ΥΠΟΥΡΓΕΙΟΥ ΥΠΟΔΟΜΩΝ ΚΑΙ ΜΕΤΑΦΟΡΩΝ
16810-ΔΗΜΙΟΥΡΓΙΑ ΟΛΟΚΛΗΡΩΜΕΝΟΥ ΣΥΣΤΗΜΑΤΟΣ ΔΙΑΧΕΙΡΙΣΗΣ ΣΧΕΣΕΩΝ (CRM) ΜΕ ΠΟΛΙΤΕΣ ΚΑΙ ΕΠΙΧΕΙΡΗΣΕΙΣ &amp; ΑΝΑΠΤΥΞΗ ΚΕΝΤΡΙΚΟΥ ΚΟΜΒΟΥ ΑΔΕΙΟΔΟΤΗΣΗΣ
16818-Υποδομές Οπτικών Ινών σε κτήρια
16823-ΕΠΕΝΔΥΣΗ ΣΤΗΝ ΒΕΛΤΙΩΣΗ ΤΗΣ ΚΥΒΕΡΝΟΑΣΦΑΛΕΙΑΣ ΣΤΟ ΔΗΜΟΣΙΟ &amp; ΔΗΜΙΟΥΡΓΙΑ ΕΘΝΙΚΟΥ ΚΕΝΤΡΟΥ ΚΥΒΕΡΝΟΑΣΦΑΛΕΙΑΣ
16824-ΕΠΕΚΤΑΣΗ ΜΗΤΡΩΟΥ ΕΠΙΧΕΙΡΗΣΕΩΝ
16826-ΑΝΑΒΑΘΜΙΣΗ ΨΗΦΙΑΚΩΝ ΔΕΞΙΟΤΗΤΩΝ ΣΤΗΝ ΣΤΡΑΤΙΩΤΙΚΗ ΘΗΤΕΙΑ
16842-Κεντρικός κόμβος διαχείρισης και ανάλυσης πολυδιάστατων δεδομένων μεγάλου όγκου (Big Data)
16853-Αναβάθμιση κεντρικής υποδομής υπολογιστικού νέφους
16854-Έξυπνες πόλεις
16855-Ανάπτυξη δικτύου μικροδορυφόρων
16929-Σχέδιο δράσης για την παροχή «πελατοκεντρικών» ψηφιακών υπηρεσιών από την πλευρά της δημόσιας διοίκησης
16940-Ψηφιακός μετασχηματισμός του Ταμείου Παρακαταθηκών &amp; Δανείων
16954-Αναβάθμιση του σιδηροδρομικού δικτύου με έργο ΣΔΙΤ
16956-Επέκταση του Συζευξις ΙΙ» για την παροχή αναβαθμισμένων τηλεπικοινωνιακών υπηρεσιών στο Δημόσιο
16964-Κέντρο διαλειτουργικότητας επόμενης γενιάς (ΚΕΔ) 
16965-Μελέτες διαβάθμισης των δεδομένων των πληροφοριακών συστημάτων του Δημοσίου </t>
  </si>
  <si>
    <t>ΥΠΟΥΡΓΕΙΟ ΠΕΡΙΒΑΛΛΟΝΤΟΣ ΚΑΙ ΕΝΕΡΓΕΙΑΣ</t>
  </si>
  <si>
    <t xml:space="preserve">16281-Πλαίσιο εγκατάστασης &amp; λειτουργίας φορτιστών ηλεκτρικών οχημάτων
16772-Μεταρρύθμιση στη διαχείριση αποβλήτων με νέα νομοθεσία για την υλοποίηση βιώσιμων χώρων υγειονομικής ταφής και κέντρων ανακύκλωσης
16831-Υποστήριξη πράσινης μεταποίησης &amp;  μεταφορών – ανάπτυξη τεχνολογίας δέσμευσης &amp; αποθήκευσης διοξειδίου του άνθρακα 
16846-Επεξεργασία και καθαρισμός αστικών λυμάτων περιβαλλοντικά ευαίσθητων οικισμών και εκσυγχρονισμός εγκαταστάσεων σε επιλεγμένες πόλεις
16849-Εθνικό σχέδιο αναδάσωσης
16850-Έργα  παροχής και εξοικονόμησης πόσιμου νερού
16851-Δράσεις προστασίας  της βιοποικιλότητας
16860-Απλοποίηση αδειοδοτικής διαδικασίας επενδύσεων σε  ανανεώσιμες πηγές ενέργειας
16865-Μεταρρύθμιση και διασφάλιση της βιωσιμότητας του Ειδικού Λογαριασμού για τις ανανεώσιμες πηγές ενέργειας (ΕΛΑΠΕ)
16872-Εξοικονομώ κατ’ οίκον
16873-Στρατηγικές αστικές αναπλάσεις
16874-Εξοικονομώ επιχειρώντας
16879-Πολεοδομικά σχέδια σε ολόκληρη την Ελλάδα
16920-Αντιμετώπιση της ενεργειακής φτώχειας
16924-Ηλεκτροκίνηση συγκοινωνιών
16926-Δημιουργία Συστημάτων Αποθήκευσης Ηλεκτρικής Ενέργειας καθοριστικών για την ανάπτυξη των ΑΠΕ
16960-Έξυπνες περιβαλλοντικές και πολιτιστικές υποδομές (smart infrastructure)
16979-Σύσταση νέας ρυθμιστικής αρχής για τα ύδατα και τα λύματα </t>
  </si>
  <si>
    <t>ΥΠΟΥΡΓΕΙΟ ΥΓΕΙΑΣ</t>
  </si>
  <si>
    <t>16753-ΣΥΣΤΗΜΑ ΚΑΤ'ΟΙΚΟΝ ΝΟΣΗΛΕΙΑΣ ΚΑΙ ΠΕΡΙΘΑΛΨΗΣ
16755-ΜΕΤΑΡΡΥΘΜΙΣΗ ΤΗΣ ΠΡΩΤΟΒΑΘΜΙΑΣ ΥΓΕΙΟΝΟΜΙΚΗΣ ΠΕΡΙΘΑΛΨΗΣ
16756-ΟΡΓΑΝΩΤΙΚΕΣ ΜΕΤΑΡΡΥΘΜΙΣΕΙΣ ΣΤΟ ΣΥΣΤΗΜΑ ΥΓΕΙΑΣ (ΚΕΤΕΚΝΥ ΟΔIΠΥ)
16757-ΙΔΡΥΣΗ ΚΕΝΤΡΟΥ ΑΚΤΙΝΟΘΕΡΑΠΕΙΑΣ ΣΤΟ ΝΟΣΟΚΟΜΕΙΟ ΣΩΤΗΡΙΑ
16783-ΥΛΟΠΟΙΗΣΗ ΕΘΝΙΚΟΥ ΠΡΟΓΡΑΜΜΑΤΟΣ ΠΡΟΛΗΨΗΣ ΤΗΣ ΔΗΜΟΣΙΑΣ ΥΓΕΙΑΣ «ΣΠΥΡΟΣ ΔΟΞΙΑΔΗΣ»
16793-ΝΕΕΣ ΥΠΟΔΟΜΕΣ ΓΙΑ ΤΑ ΕΡΓΑΣΤΗΡΙΑ ΣΤΟ ΓΕΝ. ΝΟΣΟΚΟΜΕΙΟ ΘΕΣΣΑΛΟΝΙΚΗΣ ΠΑΠΑΝΙΚΟΛΑΟΥ
16795-ΑΝΑΚΑΙΝΙΣΕΙΣ ΚΑΙ ΕΚΣΥΓΧΡΟΝΙΣΜΟΣ ΝΟΣΟΚΟΜΕΙΩΝ ΣΕ ΟΛΟΚΛΗΡΗ ΤΗΝ ΕΛΛΑΔΑ
16816-ΜΕΤΑΡΡΥΘΜΙΣΗ ΤΟΥ ΣΥΣΤΗΜΑΤΟΣ CLAWBACK &amp; ΣΥΜΨΗΦΙΣΜΟΣ ΤΟΥ ΜΕ ΕΡΕΥΝΗΤΙΚΕΣ &amp; ΕΠΕΝΔΥΤΙΚΕΣ ΔΑΠΑΝΕΣ
16820-ΜΕΤΑΡΡΥΘΜΙΣΗ ΤΩΝ ΥΠΗΡΕΣΙΩΝ ΨΥΧΙΚΗΣ ΥΓΕΙΑΣ</t>
  </si>
  <si>
    <t>ΥΠΟΥΡΓΕΙΟ ΠΟΛΙΤΙΣΜΟΥ &amp; ΑΘΛΗΤΙΣΜΟΥ</t>
  </si>
  <si>
    <t>16293-Ο πολιτισμός ως κινητήριος μοχλός ανάπτυξης
16433-Προστασία εμβληματικών τόπων και μνημείων πολιτιστικής κληρονομιάς από την κλιματική αλλαγή (ID: 16433
16435-Πρόσθετα έργα ανάδειξης και διαφύλαξης της Ακρόπολης
16485-Δημιουργία πολιτιστικών διαδρομών
16486-Δημιουργία μουσείου ενάλιων αρχαιοτήτων στον Πειραιά
16536-Αναβάθμιση καταστημάτων &amp; προϊόντων του οργανισμού διαχείρισης και ανάπτυξης πολιτιστικών πόρων (πρώην ΤΑΠΑ)
16628-Αυτοκινητόδρομος Κεντρικής Ελλάδας Ε-65 Βόρειο Τμήμα
16715-ΜΕΤΑΡΡΥΘΜΙΣΗ ΤΗΣ ΑΠΑΣΧΟΛΗΣΗΣ ΣΤΟΝ ΠΟΛΙΤΙΣΤΙΚΟ ΤΟΜΕΑ
16723-ΑΝΑΠΤΥΞΗ ΔΕΞΙΟΤΗΤΩΝ ΕΡΓΑΖΟΜΕΝΩΝ ΠΟΛΙΤΙΣΤΙΚΟΥ ΤΟΜΕΑ
16725-ΑΝΑΒΑΘΜΙΣΗ  ΚΑΛΛΙΤΕΧΝΙΚΗΣ ΤΡΙΤΟΒΑΘΜΙΑΣ ΕΚΠΑΙΔΕΥΣΗΣ
16735-ΥΠΟΔΟΜΕΣ ΓΙΑ ΤΗΝ ΣΥΝΔΡΟΜΗ ΤΟΥ ΠΟΛΙΤΙΣΜΟΥ ΣΤΗΝ «ΑΣΗΜΕΝΙΑ ΟΙΚΟΝΟΜΙΑ» &amp; ΑΞΙΟΠΟΙΗΣΗ ΤΗΣ ΤΕΧΝΗΣ ΓΙΑ ΤΗΝ ΒΕΛΤΙΩΣΗ ΤΗΣ ΨΥΧΙΚΗΣ ΥΓΕΙΑΣ
16833-ΠΑΡΕΜΒΑΣΕΙΣ ΑΝΑΒΑΘΜΙΣΗΣ ΣΕ ΠΕΡΙΦΕΡΕΙΑΚΑ ΑΕΡΟΔΡΟΜΙΑ
16875-Ανάπλαση πρώην βασιλικών κτημάτων Τατοΐου
16882-Αντιπλημμυρικά έργα
16898-Αναβάθμιση  ύδρευσης αναπτυσσόμενων περιοχών
16932-Ανακαίνιση ΟΑΚΑ</t>
  </si>
  <si>
    <t>ΑΝΕΞΑΡΤΗΤΟΣ ΔΙΑΧΕΙΡΙΣΤΗΣ ΜΕΤΑΦΟΡΑΣ ΗΛΕΚΤΡΙΚΗΣ ΕΝΕΡΓΕΙΑΣ (ΑΔΜΗΕ) Α.Ε.</t>
  </si>
  <si>
    <t xml:space="preserve">16870-Προώθηση ηλεκτρικής διασύνδεσης των νησιών και αναβάθμιση του συστήματος μεταφοράς
16980-Δανειακή στήριξη του Ταμείου Ανάκαμψης και Ανθεκτικότητας </t>
  </si>
  <si>
    <t>ΥΠΟΥΡΓΕΙΟ ΠΑΙΔΕΙΑΣ ΚΑΙ ΘΡΗΣΚΕΥΜΑΤΩΝ</t>
  </si>
  <si>
    <t xml:space="preserve">16289-Προώθηση της ποιότητας της καινοτομίας και της εξωστρέφειας στα πανεπιστήμια
16676-ΨΗΦΙΑΚΟΣ ΜΕΤΑΣΧΗΜΑΤΙΣΜΟΣ ΤΗΣ ΕΚΠΑΙΔΕΥΣΗΣ 
16933-Αναβάθμιση επαγγελματικής εκπαίδευσης και κατάρτισης – προμήθεια εργαστηριακού εξοπλισμού για ΙΕΚ ΕΠΑΛ κ.λπ
16934-Μεταρρύθμιση της επαγγελματικής εκπαίδευσης και κατάρτισης </t>
  </si>
  <si>
    <t>ΔΕΗ ΟΠΤΙΚΕΣ ΕΠΙΚΟΙΝΩΝΙΕΣ ΜΟΝΟΠΡΟΣΩΠΗ ΑΝΩΝΥΜΗ ΕΤΑΙΡΕΙΑ</t>
  </si>
  <si>
    <t xml:space="preserve">16980-Δανειακή στήριξη του Ταμείου Ανάκαμψης και Ανθεκτικότητας </t>
  </si>
  <si>
    <t>ΗΛΕΚΤΡΟΝΙΚΗ ΔΙΑΚΥΒΕΡΝΗΣΗ ΚΟΙΝΩΝΙΚΗΣ ΑΣΦΑΛΙΣΗΣ ΑΕ</t>
  </si>
  <si>
    <t>16752-ΨΗΦΙΑΚΟΣ ΜΕΤΑΣΧΗΜΑΤΙΣΜΟΣ ΤΟΥ ΤΟΜΕΑ ΤΗΣ ΥΓΕΙΑΣ
16783-ΥΛΟΠΟΙΗΣΗ ΕΘΝΙΚΟΥ ΠΡΟΓΡΑΜΜΑΤΟΣ ΠΡΟΛΗΨΗΣ ΤΗΣ ΔΗΜΟΣΙΑΣ ΥΓΕΙΑΣ «ΣΠΥΡΟΣ ΔΟΞΙΑΔΗΣ»
16824-ΕΠΕΚΤΑΣΗ ΜΗΤΡΩΟΥ ΕΠΙΧΕΙΡΗΣΕΩΝ</t>
  </si>
  <si>
    <t>ΔΗΜΟΣΙΑ ΥΠΗΡΕΣΙΑ ΑΠΑΣΧΟΛΗΣΗΣ</t>
  </si>
  <si>
    <t xml:space="preserve">16747-ΜΕΤΑΡΡΥΘΜΙΣΗ ΤΩΝ ΕΝΕΡΓΗΤΙΚΩΝ ΠΟΛΙΤΙΚΩΝ ΑΠΑΣΧΟΛΗΣΗΣ
16792-ΕΚΣΥΓΧΡΟΝΙΣΜΟΣ ΤΟΥ ΣΥΣΤΗΜΑΤΟΣ ΕΠΑΓΓΕΛΜΑΤΙΚΗΣ ΚΑΤΑΡΤΙΣΗΣ ΤΟΥ ΟΑΕΔ &amp; ΤΟΥ ΛΑΕΚ
16794-ΜΕΤΑΡΡΥΘΜΙΣΗ ΚΑΙ ΑΝΑΠΤΥΞΗ ΤΟΥ ΣΥΣΤΗΜΑΤΟΣ ΜΑΘΗΤΕΙΑΣ ΤΟΥ ΟΑΕΔ
16904-Υποστήριξη ατόμων με αναπηρία
16922-Κοινωνική ενσωμάτωση ευάλωτων ομάδων
16941-Εκσυγχρονισμός &amp; επαναπροσδιορισμός ρόλου των τοπικών Κέντρων Προώθησης της Απασχόλησης του ΟΑΕΔ 
16942-Ψηφιοποίηση ΟΑΕΔ </t>
  </si>
  <si>
    <t>ΤΕΡΝΑ ΕΝΕΡΓΕΙΑΚΗ ΑΝΤΛΗΣΙΟΤΑΜΙΕΥΣΗ I ΜΟΝΟΠΡΟΣΩΠΗ ΑΝΩΝΥΜΗ ΕΤΑΙΡΕΙΑ</t>
  </si>
  <si>
    <t>16926-Δημιουργία Συστημάτων Αποθήκευσης Ηλεκτρικής Ενέργειας καθοριστικών για την ανάπτυξη των ΑΠΕ</t>
  </si>
  <si>
    <t>ΥΠΟΥΡΓΕΙΟ ΕΡΓΑΣΙΑΣ ΚΑΙ ΚΟΙΝΩΝΙΚΩΝ ΥΠΟΘΕΣΕΩΝ</t>
  </si>
  <si>
    <t xml:space="preserve">16685-ΕΝΙΣΧΥΣΗ ΤΗΣ ΔΙΑΦΟΡΕΤΙΚΟΤΗΤΑΣ &amp; ΚΑΤΑΠΟΛΕΜΗΣΗ ΤΩΝ ΔΙΑΚΡΙΣΕΩΝ
16744-ΕΚΣΥΓΧΡΟΝΙΣΜΟΣ ΚΑΙ ΑΠΛΟΠΟΙΗΣΗ ΤΟΥ ΕΡΓΑΤΙΚΟΥ ΔΙΚΑΙΟΥ
16747-ΜΕΤΑΡΡΥΘΜΙΣΗ ΤΩΝ ΕΝΕΡΓΗΤΙΚΩΝ ΠΟΛΙΤΙΚΩΝ ΑΠΑΣΧΟΛΗΣΗΣ
16750-ΨΗΦΙΑΚΟΣ ΜΕΤΑΣΧΗΜΑΤΙΣΜΟΣ ΣΥΣΤΗΜΑΤΩΝ ΕΡΓΑΣΙΑΣ
16794-ΜΕΤΑΡΡΥΘΜΙΣΗ ΚΑΙ ΑΝΑΠΤΥΞΗ ΤΟΥ ΣΥΣΤΗΜΑΤΟΣ ΜΑΘΗΤΕΙΑΣ ΤΟΥ ΟΑΕΔ
16904-Υποστήριξη ατόμων με αναπηρία
16913-Νέα στρατηγική για τη δια βίου μάθηση &amp; το εθνικό σύστημα αναβάθμισης δεξιοτήτων
16919-Ενίσχυση παιδικής προστασίας
16922 - Κοινωνική ενσωμάτωση ευάλωτων ομάδων
16925-Ψηφιακός μετασχηματισμός κοινωνικής υποστήριξης </t>
  </si>
  <si>
    <t>ΕΛΛΗΝΙΚΟ ΚΤΗΜΑΤΟΛΟΓΙΟ</t>
  </si>
  <si>
    <t>16778-ΨΗΦΙΟΠΟΙΗΣΗ ΤΩΝ ΑΡΧΕΙΩΝ ΤΟΥ ΚΡΑΤΟΥΣ</t>
  </si>
  <si>
    <t>OLYMPIC ΕΜΠΟΡΙΚΕΣ ΚΑΙ ΤΟΥΡΙΣΤΙΚΕΣ ΕΠΙΧΕΙΡΗΣΕΙΣ  ΜΟΝΟΠΡΟΣΩΠΗ ΑΝΩΝΥΜΗ ΕΤΑΙΡΕΙΑ</t>
  </si>
  <si>
    <t>ΕΛΛΗΝΙΚΟΣ ΧΡΥΣΟΣ ΜΟΝΟΠΡΟΣΩΠΗ  ΑΝΩΝΥΜΗ ΕΤΑΙΡΕΙΑ ΜΕΤΑΛΛΕΙΩΝ ΚΑΙ ΒΙΟΜΗΧΑΝΙΑΣ ΧΡΥΣΟΥ</t>
  </si>
  <si>
    <t>ΥΠΟΥΡΓΕΙΟ ΚΛΙΜΑΤΙΚΗΣ ΚΡΙΣΗΣ ΚΑΙ ΠΟΛΙΤΙΚΗΣ ΠΡΟΣΤΑΣΙΑΣ</t>
  </si>
  <si>
    <t xml:space="preserve">16591-Διευκόλυνση της επιχειρηματικής δραστηριότητας
16909-Έργα ανάπτυξης του στρατηγικού σχεδιασμού διαχείρισης κινδύνων της πολιτικής προστασίας
16910-Αναβάθμιση εξοπλισμού πολιτικής προστασίας
16911-Επενδύσεις εκσυγχρονισμού εναέριων μέσων για την πολιτική προστασία
16912-Ενίσχυση αντιπυρικής &amp; αντιπλημμυρικής προστασίας </t>
  </si>
  <si>
    <t>ΥΠΟΥΡΓΕΙΟ ΑΝΑΠΤΥΞΗΣ ΚΑΙ ΕΠΕΝΔΥΣΕΩΝ</t>
  </si>
  <si>
    <t>16543-Απλούστευση επιχειρηματικού περιβάλλοντος
16593-Τροποποίηση του νομικού πλαισίου για την προσέλκυση στρατηγικών επενδύσεων – ειδικές ενισχύσεις για την προσέλκυση εμβληματικών διεθνών επενδύσεων
16618-Ενίσχυση βασικής και εφαρμοσμένης έρευνας
16621-Εξωστρέφεια έρευνας και καινοτομίας
16622-Χρηματοδότηση της καινοτομίας - HORIZON 2020
16624-Αναβάθμιση υποδομών ερευνητικών κέντρων εποπτείας ΓΓΕΚ (GSRI)
16634-Ανάπτυξη επιχειρηματικών πάρκων
16654-ΤΗ2ORAX - ΕΞΕΛΙΞΙΜΟ ΟΛΙΣΤΙΚΟ ΥΒΡΙΔΙΚΟ ΕΠΙΧΕΙΡΗΣΙΑΚΟ ΑΥΤΟΝΟΜΟ ΣΥΣΤΗΜΑ (ΑΜΥΝΑ ΑΣΦΑΛΕΙΑ ΠΟΛΙΤΙΚΗ ΠΡΟΣΤΑΣΙΑ)
16703-ΚΑΤΑΠΟΛΕΜΗΣΗ ΤΟΥ ΠΑΡΑΕΜΠΟΡΙΟΥ ΚΑΙ ΠΡΟΣΤΑΣΙΑ ΤΗΣ ΠΝΕΥΜΑΤΙΚΗΣ ΙΔΙΟΚΤΗΣΙΑΣ
16711-Επαγγελματοποίηση του τομέα των δημόσιων συμβάσεων
16721-ΕΞΥΠΝΗ ΜΕΤΑΠΟΙΗΣΗ
16971-Ερευνώ – Δημιουργώ - Καινοτομώ</t>
  </si>
  <si>
    <t>ΕΛΛΗΝΙΚΗ ΕΤΑΙΡΕΙΑ ΔΙΚΑΙΗΣ ΑΝΑΠΤΥΞΙΑΚΗΣ ΜΕΤΑΒΑΣΗΣ Α.Ε (Ε.Λ.Ε.Δ.Α.Μ)</t>
  </si>
  <si>
    <t>16871-Αποκατάσταση εδαφών παλαιών λιγνιτωρυχείων στη Δυτική Μακεδονία και Μεγαλόπολη</t>
  </si>
  <si>
    <t>ΥΠΟΥΡΓΕΙΟ ΑΓΡΟΤΙΚΗΣ ΑΝΑΠΤΥΞΗΣ ΚΑΙ ΤΡΟΦΙΜΩΝ</t>
  </si>
  <si>
    <t>16285-Μεγάλο πρόγραμμα αρδευτικών έργων με ΣΔΙΤ για την ενίσχυση της γεωργικής παραγωγής</t>
  </si>
  <si>
    <t>AUTOHELLAS ΑΝΩΝΥΜΟΣ ΤΟΥΡΙΣΤΙΚΗ ΕΜΠΟΡΙΚΗ ΕΤΑΙΡΕΙΑ</t>
  </si>
  <si>
    <t>ΤΕΡΝΑ FIBER ΕΙΔΙΚΟΥ ΣΚΟΠΟΥ ΑΝΩΝΥΜΗ ΕΤΑΙΡΙΑ</t>
  </si>
  <si>
    <t>ΕΘΝΙΚΟ ΔΙΚΤΥΟ ΥΠΟΔΟΜΩΝ ΤΕΧΝΟΛΟΓΙΑΣ ΚΑΙ ΕΡΕΥΝΑΣ Α.Ε.</t>
  </si>
  <si>
    <t xml:space="preserve">16827-ΔΙΑΧΕΙΡΙΣΗ ΚΑΙ ΔΙΑΚΥΒΕΡΝΗΣΗ ΔΕΔΟΜΕΝΩΝ ΔΗΜΟΣΙΟΥ ΤΟΜΕΑ ΚΑΙ ΔΙΑΣΦΑΛΙΣΗ ΤΗΣ ΣΥΜΜΟΡΦΩΣΗΣ ΜΕ ΤΟΝ ΓΚΠΔ (GDPR)
16925-Ψηφιακός μετασχηματισμός κοινωνικής υποστήριξης
16955-Αναβάθμιση του εθνικού δικτύου υποδομών τεχνολογίας και έρευνας (ΕΔΥΤΕ) </t>
  </si>
  <si>
    <t>ΟΡΓΑΝΙΣΜΟΣ ΣΙΔΗΡΟΔΡΟΜΩΝ ΕΛΛΑΔΑΣ Α.Ε.</t>
  </si>
  <si>
    <t xml:space="preserve">16892-Προαστιακός σιδηρόδρομος στη Δυτική Αττική </t>
  </si>
  <si>
    <t>ΔΙΑΧΕΙΡΙΣΤΗΣ ΕΛΛΗΝΙΚΟΥ ΔΙΚΤΥΟΥ ΔΙΑΝΟΜΗΣ ΗΛΕΚΤΡΙΚΗΣ ΕΝΕΡΓΕΙΑΣ Α.Ε. (ΔΕΔΔΗΕ Α.Ε.)</t>
  </si>
  <si>
    <t>16872-Εξοικονομώ κατ’ οίκον
16899-Αύξηση ισχύος υποσταθμών διανομής ηλεκτρικής ενέργειας για να διευκολυνθεί η σύνδεση νέων ΑΠΕ
16900-Αναβάθμιση Δικτύου Διανομής Ηλεκτρικής Ενέργειας σε δασικές περιοχές για την αποτροπή πυρκαγιών
16901-Υπογειοποίηση και αναβάθμιση Δικτύου Διανομής Ηλεκτρικής Ενέργειας σε αστικές περιοχές για τη θωράκισή τους έναντι ακραίων καιρικών φαινομένων</t>
  </si>
  <si>
    <t>DEMO ΑΝΩΝΥΜΟΣ ΒΙΟΜΗΧΑΝΙΚΗ ΚΑΙ ΕΜΠΟΡΙΚΗ ΕΤΑΙΡΕΙΑ ΦΑΡΜΑΚΩΝ</t>
  </si>
  <si>
    <t xml:space="preserve">16816-ΜΕΤΑΡΡΥΘΜΙΣΗ ΤΟΥ ΣΥΣΤΗΜΑΤΟΣ CLAWBACK &amp; ΣΥΜΨΗΦΙΣΜΟΣ ΤΟΥ ΜΕ ΕΡΕΥΝΗΤΙΚΕΣ &amp; ΕΠΕΝΔΥΤΙΚΕΣ ΔΑΠΑΝΕΣ
16980-Δανειακή στήριξη του Ταμείου Ανάκαμψης και Ανθεκτικότητας </t>
  </si>
  <si>
    <t>ΔΗΜΟΣ ΑΘΗΝΑΙΩΝ</t>
  </si>
  <si>
    <t xml:space="preserve">16631-Πρόγραμμα βελτίωσης οδικής ασφάλειας
16780-ΨΗΦΙΑΚΟΣ ΜΕΤΑΣΧΗΜΑΤΙΣΜΟΣ ΤΩΝ ΚΕΠ
16854-Έξυπνες πόλεις
16873-Στρατηγικές αστικές αναπλάσεις </t>
  </si>
  <si>
    <t>ΑΝΕΞΑΡΤΗΤΗ ΑΡΧΗ ΔΗΜΟΣΙΩΝ ΕΣΟΔΩΝ</t>
  </si>
  <si>
    <t>16291-Ψηφιακός μετασχηματισμός φορολογικών και τελωνειακών αρχών
16611-Αξιοποίηση τεχνολογιών τεχνητής νοημοσύνης και άλλων προηγμένων εργαλείων ανάλυσης δεδομένων από τη φορολογική διοίκηση
16614-Καθολική διασύνδεση ταμειακών μηχανών και ηλεκτρονική τιμολόγηση
16616-Ενίσχυση ηλεκτρονικών συναλλαγών
16643-Κωδικοποίηση &amp; απλούστευση της φορολογικής νομοθεσίας
16656-ΚΑΤΑΠΟΛΕΜΗΣΗ ΛΑΘΡΕΜΠΟΡΙΟΥ</t>
  </si>
  <si>
    <t>ΥΠΟΥΡΓΕΙΟ ΜΕΤΑΝΑΣΤΕΥΣΗΣ ΚΑΙ ΑΣΥΛΟΥ</t>
  </si>
  <si>
    <t>16688-ΕΝΤΑΞΗ ΤΩΝ ΠΡΟΣΦΥΓΩΝ ΣΤΗΝ ΑΓΟΡΑ ΕΡΓΑΣΙΑΣ
16763-ΨΗΦΙΑΚΟΣ ΜΕΤΑΣΧΗΜΑΤΙΣΜΟΣ ΣΥΣΤΗΜΑΤΟΣ ΜΕΤΑΝΑΣΤΕΥΣΗΣ ΚΑΙ ΑΣΥΛΟΥ
16778-ΨΗΦΙΟΠΟΙΗΣΗ ΤΩΝ ΑΡΧΕΙΩΝ ΤΟΥ ΚΡΑΤΟΥΣ</t>
  </si>
  <si>
    <t>ΕΘΝΙΚΗ ΣΧΟΛΗ ΔΙΚΑΣΤΙΚΩΝ ΛΕΙΤΟΥΡΓΩΝ</t>
  </si>
  <si>
    <t>16292-Αναβάθμιση υποδομών απονομής της δικαιοσύνης
16733-ΕΝΙΣΧΥΣΗ ΨΗΦΙΑΚΩΝ ΔΕΞΙΟΤΗΤΩΝ ΤΟΥ ΔΙΚΑΣΤΙΚΟΥ ΠΡΟΣΩΠΙΚΟΥ</t>
  </si>
  <si>
    <t>ΟΡΓΑΝΙΣΜΟΣ ΤΗΛΕΠΙΚΟΙΝΩΝΙΩΝ ΤΗΣ ΕΛΛΑΔΟΣ ΑΝΩΝΥΜΗ ΕΤΑΙΡΕΙΑ</t>
  </si>
  <si>
    <t>ΕΓΝΑΤΙΑ ΟΔΟΣ Α.Ε.</t>
  </si>
  <si>
    <t xml:space="preserve">16631-Πρόγραμμα βελτίωσης οδικής ασφάλειας </t>
  </si>
  <si>
    <t>ΥΠΟΥΡΓΕΙΟ ΟΙΚΟΝΟΜΙΚΩΝ</t>
  </si>
  <si>
    <t xml:space="preserve">16581-Ανάπτυξη κεφαλαιαγοράς
16598-Κίνητρα για συνεργασίες συγχωνεύσεις &amp; εξαγορές για τη δημιουργία αποτελεσματικότερων και πιο ανταγωνιστικών  επιχειρηματικών σχηματισμών
16616-Ενίσχυση ηλεκτρονικών συναλλαγών
16701-ΠΛΑΤΦΟΡΜΑ ΚΡΑΤΙΚΩΝ ΕΝΙΣΧΥΣΕΩΝ
16715-ΜΕΤΑΡΡΥΘΜΙΣΗ ΤΗΣ ΑΠΑΣΧΟΛΗΣΗΣ ΣΤΟΝ ΠΟΛΙΤΙΣΤΙΚΟ ΤΟΜΕΑ
16863-Υπεραπόσβεση σε επενδύσεις πράσινης οικονομίας και ενέργειας
16957-Εθνική στρατηγική παρακολούθησης και αντιμετώπισης ιδιωτικού χρέους ίδρυση γραφείου δημοσίων πιστώσεων και ίδρυση κεντρικού μητρώου πιστώσεων
16968-Τεχνική βοήθεια </t>
  </si>
  <si>
    <t>ΠΕΡΙΦΕΡΕΙΑ ΑΤΤΙΚΗΣ</t>
  </si>
  <si>
    <t xml:space="preserve">16631-Πρόγραμμα βελτίωσης οδικής ασφάλειας
16873-Στρατηγικές αστικές αναπλάσεις </t>
  </si>
  <si>
    <t>ATTICA ΑΝΩΝΥΜΟΣ ΕΤΑΙΡΙΑ ΣΥΜΜΕΤΟΧΩΝ</t>
  </si>
  <si>
    <t>ΗΛΕΚΤΡΟΝΙΚΟΣ ΕΘΝΙΚΟΣ ΦΟΡΕΑΣ ΚΟΙΝΩΝΙΚΗΣ ΑΣΦΑΛΙΣΗΣ</t>
  </si>
  <si>
    <t>16750-ΨΗΦΙΑΚΟΣ ΜΕΤΑΣΧΗΜΑΤΙΣΜΟΣ ΣΥΣΤΗΜΑΤΩΝ ΕΡΓΑΣΙΑΣ</t>
  </si>
  <si>
    <t>SUNLIGHT GROUP ΣΥΣΤΗΜΑΤΑ ΑΠΟΘΗΚΕΥΣΗΣ ΕΝΕΡΓΕΙΑΣ ΒΙΟΜΗΧΑΝΙΚΗ ΚΑΙ ΕΜΠΟΡΙΚΗ ΜΟΝΟΠΡΟΣΩΠΗ ΑΝΩΝΥΜΗ ΕΤΑΙΡΙΑ</t>
  </si>
  <si>
    <t>ΕΓΝΑΤΙΑ WIND ΕΝΕΡΓΕΙΑΚΗ ΜΟΝΟΠΡΟΣΩΠΗ  ΑΝΩΝΥΜΗ ΕΤΑΙΡΕΙΑ</t>
  </si>
  <si>
    <t>ΙΝΣΤΙΤΟΥΤΟ ΕΚΠΑΙΔΕΥΤΙΚΗΣ ΠΟΛΙΤΙΚΗΣ</t>
  </si>
  <si>
    <t>16676-ΨΗΦΙΑΚΟΣ ΜΕΤΑΣΧΗΜΑΤΙΣΜΟΣ ΤΗΣ ΕΚΠΑΙΔΕΥΣΗΣ</t>
  </si>
  <si>
    <t>ΠΕΡΙΦΕΡΕΙΑ ΠΕΛΟΠΟΝΝΗΣΟΥ</t>
  </si>
  <si>
    <t>ΥΠΟΥΡΓΕΙΟ ΔΙΚΑΙΟΣΥΝΗΣ</t>
  </si>
  <si>
    <t xml:space="preserve">16292-Αναβάθμιση υποδομών απονομής της δικαιοσύνης
16575-Επιτάχυνση της απονομής δικαιοσύνης
16978-Αποτελεσματική καταπολέμηση της διαφθοράς </t>
  </si>
  <si>
    <t>ΥΠΟΥΡΓΕΙΟ ΤΟΥΡΙΣΜΟΥ</t>
  </si>
  <si>
    <t xml:space="preserve">16921-Αναβάθμιση δεξιοτήτων στον τομέα του τουρισμού
16931-Τουριστική ανάπτυξη </t>
  </si>
  <si>
    <t>ΠΕΡΙΦΕΡΕΙΑ ΗΠΕΙΡΟΥ</t>
  </si>
  <si>
    <t xml:space="preserve">16293-Ο πολιτισμός ως κινητήριος μοχλός ανάπτυξης
16631-Πρόγραμμα βελτίωσης οδικής ασφάλειας
16846-Επεξεργασία και καθαρισμός αστικών λυμάτων περιβαλλοντικά ευαίσθητων οικισμών και εκσυγχρονισμός εγκαταστάσεων σε επιλεγμένες πόλεις </t>
  </si>
  <si>
    <t>HELLENIC OPENFIBER ΜΟΝΟΠΡΟΣΩΠΗ ΑΝΩΝΥΜΗ ΕΤΑΙΡΕΙΑ</t>
  </si>
  <si>
    <t>SOLARLAB ΜΟΝΟΠΡΟΣΩΠΗ ΑΝΩΝΥΜΗ ΕΤΑΙΡΕΙΑ ΠΑΡΑΓΩΓΗΣ ΗΛΕΚΤΡΙΣΜΟΥ ΑΠΟ ΑΝΑΝΕΩΣΙΜΕΣ ΠΗΓΕΣ ΕΝΕΡΓΕΙΑΣ</t>
  </si>
  <si>
    <t>ΠΕΡΙΦΕΡΕΙΑ ΝΟΤΙΟΥ ΑΙΓΑΙΟΥ</t>
  </si>
  <si>
    <t xml:space="preserve">16293-Ο πολιτισμός ως κινητήριος μοχλός ανάπτυξης
16631-Πρόγραμμα βελτίωσης οδικής ασφάλειας </t>
  </si>
  <si>
    <t>ΠΕΡΙΦΕΡΕΙΑ ΘΕΣΣΑΛΙΑΣ</t>
  </si>
  <si>
    <t>ΠΕΡΙΦΕΡΕΙΑ ΔΥΤΙΚΗΣ ΕΛΛΑΔΑΣ</t>
  </si>
  <si>
    <t>ΔΗΜΟΣ ΘΕΣΣΑΛΟΝΙΚΗΣ</t>
  </si>
  <si>
    <t>ΟΛΥΜΠΙΑΚΟ ΑΘΛΗΤΙΚΟ ΚΕΝΤΡΟ ΑΘΗΝΩΝ "ΣΠΥΡΟΣ ΛΟΥΗΣ"</t>
  </si>
  <si>
    <t>16932-Ανακαίνιση ΟΑΚΑ</t>
  </si>
  <si>
    <t>SUNRIDER ΜΟΝΟΠΡΟΣΩΠΗ ΑΕ</t>
  </si>
  <si>
    <t>ΙΔΡΥΜΑ ΝΕΟΛΑΙΑΣ ΚΑΙ ΔΙΑ ΒΙΟΥ ΜΑΘΗΣΗΣ</t>
  </si>
  <si>
    <t xml:space="preserve">16934-Μεταρρύθμιση της επαγγελματικής εκπαίδευσης και κατάρτισης </t>
  </si>
  <si>
    <t>ΠΕΡΙΦΕΡΕΙΑ ΚΡΗΤΗΣ</t>
  </si>
  <si>
    <t>ΕΛΛΗΝΙΚΕΣ ΥΠΕΡΑΓΟΡΕΣ ΣΚΛΑΒΕΝΙΤΗΣ ΑΝΩΝΥΜΗ ΕΜΠΟΡΙΚΗ ΕΤΑΙΡΕΙΑ</t>
  </si>
  <si>
    <t>SUNLIGHT TECHNOSYSTEMS ΑΝΩΝΥΜΗ ΕΤΑΙΡΕΙΑ</t>
  </si>
  <si>
    <t>ΚΤΙΡΙΑΚΕΣ ΥΠΟΔΟΜΕΣ Α.Ε.</t>
  </si>
  <si>
    <t xml:space="preserve">16283-Κατασκευή 13  περιφερειακών κέντρων πολιτικής προστασίας
16292-Αναβάθμιση υποδομών απονομής της δικαιοσύνης
16909-Έργα ανάπτυξης του στρατηγικού σχεδιασμού διαχείρισης κινδύνων της πολιτικής προστασίας </t>
  </si>
  <si>
    <t>ΕΙΔΙΚΟΣ ΛΟΓΑΡΙΑΣΜΟΣ ΚΟΝΔΥΛΙΩΝ ΕΡΕΥΝΑΣ ΤΟΥ ΕΘΝΙΚΟΥ ΑΣΤΕΡΟΣΚΟΠΕΙΟΥ ΑΘΗΝΩΝ</t>
  </si>
  <si>
    <t xml:space="preserve">16624-Αναβάθμιση υποδομών ερευνητικών κέντρων εποπτείας ΓΓΕΚ (GSRI) </t>
  </si>
  <si>
    <t>ΟΡΓΑΝΙΣΜΟΣ ΦΥΣΙΚΟΥ ΠΕΡΙΒΑΛΛΟΝΤΟΣ ΚΑΙ ΚΛΙΜΑΤΙΚΗΣ ΑΛΛΑΓΗΣ ΟΦΥΠΕΚΑ</t>
  </si>
  <si>
    <t xml:space="preserve">16851-Δράσεις προστασίας  της βιοποικιλότητας </t>
  </si>
  <si>
    <t>ΠΕΡΙΦΕΡΕΙΑ ΚΕΝΤΡΙΚΗΣ ΜΑΚΕΔΟΝΙΑΣ</t>
  </si>
  <si>
    <t>ΚΑΡΑΤΖΗ ΑΝΑΝΕΩΣΙΜΕΣ ΘΕΣΣΑΛΙΑ 3 ΜΟΝΟΠΡΟΣΩΠΗ ΑΝΩΝΥΜΗ ΕΤΑΙΡΕΙΑ</t>
  </si>
  <si>
    <t>ΚΑΡΑΤΖΗ ΑΝΑΝΕΩΣΙΜΕΣ ΘΕΣΣΑΛΙΑ 1 ΜΟΝΟΠΡΟΣΩΠΗ ΑΝΩΝΥΜΗ ΕΤΑΙΡΕΙΑ</t>
  </si>
  <si>
    <t>ΕΘΝΙΚΟ ΚΕΝΤΡΟ ΔΗΜΟΣΙΑΣ ΔΙΟΙΚΗΣΗΣ ΚΑΙ ΑΥΤΟΔΙΟΙΚΗΣΗΣ (Ε.Κ.Δ.Δ.Α)</t>
  </si>
  <si>
    <t xml:space="preserve">16703-ΚΑΤΑΠΟΛΕΜΗΣΗ ΤΟΥ ΠΑΡΑΕΜΠΟΡΙΟΥ ΚΑΙ ΠΡΟΣΤΑΣΙΑ ΤΗΣ ΠΝΕΥΜΑΤΙΚΗΣ ΙΔΙΟΚΤΗΣΙΑΣ
16711-Επαγγελματοποίηση του τομέα των δημόσιων συμβάσεων
16913-Νέα στρατηγική για τη δια βίου μάθηση &amp; το εθνικό σύστημα αναβάθμισης δεξιοτήτων
16972-Μεταρρύθμιση της δημόσιας διοίκησης  </t>
  </si>
  <si>
    <t>ΚΕΝΤΡΟ ΤΕΧΝΟΛΟΓΙΚΗΣ ΥΠΟΣΤΗΡΙΞΗΣ, ΑΝΑΠΤΥΞΗΣ ΚΑΙ ΚΑΙΝΟΤΟΜΙΑΣ (ΚΕ.Τ.Υ.Α.Κ.)</t>
  </si>
  <si>
    <t>16823-ΕΠΕΝΔΥΣΗ ΣΤΗΝ ΒΕΛΤΙΩΣΗ ΤΗΣ ΚΥΒΕΡΝΟΑΣΦΑΛΕΙΑΣ ΣΤΟ ΔΗΜΟΣΙΟ &amp; ΔΗΜΙΟΥΡΓΙΑ ΕΘΝΙΚΟΥ ΚΕΝΤΡΟΥ ΚΥΒΕΡΝΟΑΣΦΑΛΕΙΑΣ</t>
  </si>
  <si>
    <t>ΕΘΝΙΚΟΣ ΟΡΓΑΝΙΣΜΟΣ ΠΑΡΟΧΗΣ ΥΠΗΡΕΣΙΩΝ ΥΓΕΙΑΣ (ΕΟΠΥΥ)</t>
  </si>
  <si>
    <t>16752-ΨΗΦΙΑΚΟΣ ΜΕΤΑΣΧΗΜΑΤΙΣΜΟΣ ΤΟΥ ΤΟΜΕΑ ΤΗΣ ΥΓΕΙΑΣ
16783-ΥΛΟΠΟΙΗΣΗ ΕΘΝΙΚΟΥ ΠΡΟΓΡΑΜΜΑΤΟΣ ΠΡΟΛΗΨΗΣ ΤΗΣ ΔΗΜΟΣΙΑΣ ΥΓΕΙΑΣ «ΣΠΥΡΟΣ ΔΟΞΙΑΔΗΣ»</t>
  </si>
  <si>
    <t>ΠΕΡΙΦΕΡΕΙΑ ΣΤΕΡΕΑΣ ΕΛΛΑΔΑΣ</t>
  </si>
  <si>
    <t xml:space="preserve">16631-Πρόγραμμα βελτίωσης οδικής ασφάλειας
16846-Επεξεργασία και καθαρισμός αστικών λυμάτων περιβαλλοντικά ευαίσθητων οικισμών και εκσυγχρονισμός εγκαταστάσεων σε επιλεγμένες πόλεις </t>
  </si>
  <si>
    <t>ELPEN AE ΦΑΡΜΑΚΕΥΤΙΚΗ ΒΙΟΜΗΧΑΝΙΑ</t>
  </si>
  <si>
    <t>16816-ΜΕΤΑΡΡΥΘΜΙΣΗ ΤΟΥ ΣΥΣΤΗΜΑΤΟΣ CLAWBACK &amp; ΣΥΜΨΗΦΙΣΜΟΣ ΤΟΥ ΜΕ ΕΡΕΥΝΗΤΙΚΕΣ &amp; ΕΠΕΝΔΥΤΙΚΕΣ ΔΑΠΑΝΕΣ</t>
  </si>
  <si>
    <t>ΑΜΥΝΤΑΙΟ ΦΩΤΟΒΟΛΤΑΙΚΟ ΠΑΡΚΟ ΕΞΙ ΜΟΝΟΠΡΟΣΩΠΗ ΑΝΩΝΥΜΗ ΕΤΑΙΡΕΙΑ</t>
  </si>
  <si>
    <t>ΓΚΟΛΦ ΡΕΖΙΝΤΕΝΣΙΣ ΑΕΞΤΕ</t>
  </si>
  <si>
    <t>ΚΑΡΑΤΖΗ ΑΝΑΝΕΩΣΙΜΕΣ ΘΕΣΣΑΛΙΑ 2 ΜΟΝΟΠΡΟΣΩΠΗ ΑΝΩΝΥΜΗ ΕΤΑΙΡΕΙΑ</t>
  </si>
  <si>
    <t>ΥΠΟΥΡΓΕΙΟ ΕΣΩΤΕΡΙΚΩΝ</t>
  </si>
  <si>
    <t xml:space="preserve">16972-Μεταρρύθμιση της δημόσιας διοίκησης 
16978-Αποτελεσματική καταπολέμηση της διαφθοράς </t>
  </si>
  <si>
    <t>ΜΟΤΟΡ ΟΙΛ  ΕΛΛΑΣ  ΔΙΥΛΙΣΤΗΡΙΑ ΚΟΡΙΝΘΟΥ ΑΕ</t>
  </si>
  <si>
    <t>ΔΗΜΟΣ ΤΡΙΚΚΑΙΩΝ</t>
  </si>
  <si>
    <t>Ο ΚΟΛΟΣΣΟΣ ΑΝΩΝΥΜΟΣ ΕΤΑΙΡΕΙΑ ΞΕΝΟΔΟΧΕΙΑΚΩΝ ΚΑΙ ΤΟΥΡΙΣΤΙΚΩΝ ΕΠΙΧΕΙΡΗΣΕΩΝ</t>
  </si>
  <si>
    <t>FULGOR  ΜΟΝΟΠΡΟΣΩΠΗ ΑΝΩΝΥΜΗ ΕΤΑΙΡΕΙΑ ΕΛΛΗΝΙΚΗ ΒΙΟΜΗΧΑΝΙΑ ΚΑΛΩΔΙΩΝ</t>
  </si>
  <si>
    <t>ΜΕΤΡΟ ΑΝΩΝΥΜΟΣ ΕΜΠΟΡΙΚΗ ΚΑΙ ΒΙΟΜΗΧΑΝΙΚΗ ΕΤΑΙΡΕΙΑ ΕΙΔΩΝ ΔΙΑΤΡΟΦΗΣ ΚΑΙ ΟΙΚΙΑΚΗΣ ΧΡΗΣΕΩΣ</t>
  </si>
  <si>
    <t>ΟΡΓΑΝΙΣΜΟΣ ΔΙΑΧΕΙΡΙΣΗΣ ΚΑΙ ΑΝΑΠΤΥΞΗΣ ΠΟΛΙΤΙΣΤΙΚΩΝ ΠΟΡΩΝ</t>
  </si>
  <si>
    <t>16536-Αναβάθμιση καταστημάτων &amp; προϊόντων του οργανισμού διαχείρισης και ανάπτυξης πολιτιστικών πόρων (πρώην ΤΑΠΑ)
16735-ΥΠΟΔΟΜΕΣ ΓΙΑ ΤΗΝ ΣΥΝΔΡΟΜΗ ΤΟΥ ΠΟΛΙΤΙΣΜΟΥ ΣΤΗΝ «ΑΣΗΜΕΝΙΑ ΟΙΚΟΝΟΜΙΑ» &amp; ΑΞΙΟΠΟΙΗΣΗ ΤΗΣ ΤΕΧΝΗΣ ΓΙΑ ΤΗΝ ΒΕΛΤΙΩΣΗ ΤΗΣ ΨΥΧΙΚΗΣ ΥΓΕΙΑΣ</t>
  </si>
  <si>
    <t>ΔΗΜΟΣ ΛΑΜΙΕΩΝ</t>
  </si>
  <si>
    <t xml:space="preserve">16631-Πρόγραμμα βελτίωσης οδικής ασφάλειας
16780-ΨΗΦΙΑΚΟΣ ΜΕΤΑΣΧΗΜΑΤΙΣΜΟΣ ΤΩΝ ΚΕΠ
16873-Στρατηγικές αστικές αναπλάσεις </t>
  </si>
  <si>
    <t>ΙΔΡΥΜΑ ΤΕΧΝΟΛΟΓΙΑΣ ΚΑΙ ΕΡΕΥΝΑΣ (ΙΤΕ)</t>
  </si>
  <si>
    <t xml:space="preserve">16618-Ενίσχυση βασικής και εφαρμοσμένης έρευνας
16624-Αναβάθμιση υποδομών ερευνητικών κέντρων εποπτείας ΓΓΕΚ (GSRI)
16913-Νέα στρατηγική για τη δια βίου μάθηση &amp; το εθνικό σύστημα αναβάθμισης δεξιοτήτων </t>
  </si>
  <si>
    <t>MATRIX PACK ΒΙΟΜΗΧΑΝΙΑ ΥΛΙΚΩΝ ΚΑΙ ΕΙΔΩΝ ΣΥΣΚΕΥΑΣΙΑΣ ΑΝΩΝΥΜΗ ΕΜΠΟΡΙΚΗ ΕΤΑΙΡΕΙΑ</t>
  </si>
  <si>
    <t>ΒΕΝΝΕΤΤ ΦΑΡΜΑΚΕΥΤΙΚΗ Α.Ε.</t>
  </si>
  <si>
    <t>OLYMPIC AIR ΜΟΝΟΠΡΟΣΩΠΗ ΑΝΩΝΥΜΟΣ ΕΤΑΙΡΕΙΑ ΑΕΡΟΠΟΡΙΚΩΝ ΜΕΤΑΦΟΡΩΝ</t>
  </si>
  <si>
    <t>ΑΜΥΝΤΑΙΟ ΦΩΤΟΒΟΛΤΑΙΚΟ ΠΑΡΚΟ ΠΕΝΤΕ ΜΟΝΟΠΡΟΣΩΠΗ ΑΝΩΝΥΜΗ ΕΤΑΙΡΕΙΑ</t>
  </si>
  <si>
    <t>ΑΘΗΝΑ ΕΡΕΥΝ. ΚΕΝΤΡΟ ΣΤΙΣ ΤΕΧΝΟΛΟΓ. ΤΗΣ ΠΛΗΡΟΦΟΡΙΑΣ ΤΩΝ ΕΠΙΚΟΙΝΩΝΙΩΝ &amp; ΤΗΣ ΓΝΩΣΗΣ</t>
  </si>
  <si>
    <t xml:space="preserve">16618-Ενίσχυση βασικής και εφαρμοσμένης έρευνας </t>
  </si>
  <si>
    <t>ΞΕΝΟΔΟΧΕΙΑ ΕΛΛΑΔΟΣ MITSIS COMPANY ΑΝΩΝΥΜΗ ΕΤΑΙΡΕΙΑ</t>
  </si>
  <si>
    <t>ΕΛΛΗΝΙΚΟ ΚΕΝΤΡΟ ΘΑΛΑΣΣΙΩΝ ΕΡΕΥΝΩΝ (ΕΛ.ΚΕ.Θ.Ε.)</t>
  </si>
  <si>
    <t>ΕΚΤΕΡ ΑΝΩΝΥΜΗ ΤΕΧΝΙΚΗ ΟΙΚΟΔΟΜΙΚΗ ΚΤΗΜΑΤΙΚΗ ΞΕΝΟΔΟΧΕΙΑΚΗ ΕΜΠΟΡΙΚΗ ΒΙΟΜΗΧΑΝΙΚΗ ΕΤΑΙΡΕΙΑ</t>
  </si>
  <si>
    <t>ΔΗΜΟΣ ΧΑΝΙΩΝ</t>
  </si>
  <si>
    <t>HELLENIC PETROLEUM DIGITAL ΜΟΝΟΠΡΟΣΩΠΗ Α Ε</t>
  </si>
  <si>
    <t>ΕΛΛΗΝΙΚΟ ΙΝΣΤΙΤΟΥΤΟ ΠΑΣΤΕΡ</t>
  </si>
  <si>
    <t xml:space="preserve">16618-Ενίσχυση βασικής και εφαρμοσμένης έρευνας
16624-Αναβάθμιση υποδομών ερευνητικών κέντρων εποπτείας ΓΓΕΚ (GSRI) </t>
  </si>
  <si>
    <t>NEW NE SOLAR DEVELOPMENTS TWO 2 ΜΟΝΟΠΡΟΣΩΠΗ Α Ε</t>
  </si>
  <si>
    <t>ΠΕΙΡΑΙΑΣ ΣΥΝ ΜΟΝΟΠΡΟΣΩΠΗ Α.Ε. ΑΝΑΠΤΥΞΙΑΚΟΣ ΟΡΓΑΝΙΣΜΟΣ ΤΟΠΙΚΗΣ ΑΥΤΟΔΙΟΙΚΗΣΗΣ</t>
  </si>
  <si>
    <t xml:space="preserve">16873-Στρατηγικές αστικές αναπλάσεις </t>
  </si>
  <si>
    <t>«ΑΜΑΛΘΕΙΑ» Ν.Π.Ι.Δ.</t>
  </si>
  <si>
    <t>16656-ΚΑΤΑΠΟΛΕΜΗΣΗ ΛΑΘΡΕΜΠΟΡΙΟΥ</t>
  </si>
  <si>
    <t>WIN MEDICA ΦΑΡΜΑΚΕΥΤΙΚΗ ΑΝΩΝΥΜΗ ΕΤΑΙΡΕΙΑ</t>
  </si>
  <si>
    <t>ΚΕΝΤΡΙΚΗ ΕΝΩΣΗ ΕΠΙΜΕΛΗΤΗΡΙΩΝ ΕΛΛΑΔΟΣ</t>
  </si>
  <si>
    <t>16706-ΨΗΦΙΑΚΟΣ ΜΕΤΑΣΧΗΜΑΤΙΣΜΟΣ ΜΙΚΡΟΜΕΣΑΙΩΝ ΕΠΙΧΕΙΡΗΣΕΩΝ</t>
  </si>
  <si>
    <t>ΑΝΩΝΥΜΗ ΕΤΑΙΡΕΙΑ ΤΣΙΜΕΝΤΩΝ ΤΙΤΑΝ</t>
  </si>
  <si>
    <t>ΕΛΛΗΝΙΚΗ ΕΤΑΙΡΕΙΑ ΤΟΠΙΚΗΣ ΑΝΑΠΤΥΞΗΣ ΚΑΙ AΥΤΟΔΙΟΙΚΗΣΗΣ  Α. Ε.</t>
  </si>
  <si>
    <t xml:space="preserve">16904-Υποστήριξη ατόμων με αναπηρία
16919-Ενίσχυση παιδικής προστασίας </t>
  </si>
  <si>
    <t>ΑΜΥΝΤΑΙΟ ΦΩΤΟΒΟΛΤΑΙΚΟ ΠΑΡΚΟ ΤΡΙΑ ΜΟΝΟΠΡΟΣΩΠΗ ΑΝΩΝΥΜΗ ΕΤΑΙΡΕΙΑ</t>
  </si>
  <si>
    <t>ΑΝΩΝΥΜΟΣ ΧΗΜΙΚΗ ΚΑΙ ΦΑΡΜΑΚΕΥΤΙΚΗ ΕΤΑΙΡΕΙΑ GENEPHARM Α.Ε.</t>
  </si>
  <si>
    <t>ΠΕΡΙΦΕΡΕΙΑ ΔΥΤΙΚΗΣ ΜΑΚΕΔΟΝΙΑΣ</t>
  </si>
  <si>
    <t>ΤΟΥΡΙΣΤΙΚΕΣ ΕΠΙΧΕΙΡΗΣΕΙΣ ΝΟΤΟΥ ΑΝΩΝΥΜΗ ΕΤΑΙΡΕΙΑ</t>
  </si>
  <si>
    <t>ΕΚΕΒΕ "ΑΛΕΞΑΝΔΡΟΣ ΦΛΕΜΙΓΚ"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</si>
</sst>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24"/>
      <color theme="1"/>
      <name val="Segoe UI Black"/>
      <family val="2"/>
      <charset val="161"/>
    </font>
    <font>
      <b/>
      <sz val="24"/>
      <color rgb="FF00B0F0"/>
      <name val="Segoe UI Black"/>
      <family val="2"/>
      <charset val="161"/>
    </font>
    <font>
      <b/>
      <sz val="14"/>
      <color theme="0"/>
      <name val="Calibri"/>
      <family val="2"/>
      <charset val="161"/>
    </font>
    <font>
      <b/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/>
      <bottom style="thin">
        <color theme="4" tint="0.39994506668294322"/>
      </bottom>
      <diagonal/>
    </border>
    <border>
      <left style="thin">
        <color theme="0"/>
      </left>
      <right/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wrapText="1" indent="1"/>
    </xf>
    <xf numFmtId="164" fontId="4" fillId="2" borderId="3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49" fontId="5" fillId="0" borderId="4" xfId="0" applyNumberFormat="1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top" wrapText="1"/>
    </xf>
    <xf numFmtId="164" fontId="5" fillId="0" borderId="4" xfId="1" applyNumberFormat="1" applyFont="1" applyBorder="1" applyAlignment="1">
      <alignment vertical="center"/>
    </xf>
    <xf numFmtId="0" fontId="0" fillId="0" borderId="0" xfId="0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Κανονικό" xfId="0" builtinId="0"/>
    <cellStyle name="Κόμμα" xfId="1" builtinId="3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1"/>
        <scheme val="none"/>
      </font>
      <numFmt numFmtId="164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1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font>
        <b/>
        <family val="2"/>
        <charset val="161"/>
      </font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1"/>
        <scheme val="none"/>
      </font>
      <fill>
        <patternFill patternType="none">
          <fgColor theme="4" tint="0.79998168889431442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</border>
    </dxf>
    <dxf>
      <border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charset val="161"/>
        <scheme val="none"/>
      </font>
      <alignment horizontal="left" vertical="center" textRotation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diggsis-my.sharepoint.com/personal/o_antoniou_hq_minfin_gr/Documents/&#904;&#947;&#947;&#961;&#945;&#966;&#945;/My%20&#932;&#945;&#956;&#949;&#943;&#959;%20&#913;&#957;&#940;&#954;&#945;&#956;&#968;&#951;&#962;/+&#913;&#957;&#945;&#966;&#959;&#961;&#941;&#962;/11%20TOP-100%20FINAL%20RECIPIENTS/&#925;&#917;&#913;%20&#923;&#921;&#931;&#932;&#913;/RRF_FINAL%20RECIPIENTS_ALL.xlsm" TargetMode="External"/><Relationship Id="rId1" Type="http://schemas.openxmlformats.org/officeDocument/2006/relationships/externalLinkPath" Target="https://mindiggsis-my.sharepoint.com/personal/o_antoniou_hq_minfin_gr/Documents/&#904;&#947;&#947;&#961;&#945;&#966;&#945;/My%20&#932;&#945;&#956;&#949;&#943;&#959;%20&#913;&#957;&#940;&#954;&#945;&#956;&#968;&#951;&#962;/+&#913;&#957;&#945;&#966;&#959;&#961;&#941;&#962;/11%20TOP-100%20FINAL%20RECIPIENTS/&#925;&#917;&#913;%20&#923;&#921;&#931;&#932;&#913;/RRF_FINAL%20RECIPIENTS_A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_FR_WithLoans"/>
      <sheetName val="Report"/>
      <sheetName val="Report (short)"/>
      <sheetName val="List (short)"/>
      <sheetName val="RRF_FINAL RECIPIENTS_ALL"/>
    </sheetNames>
    <sheetDataSet>
      <sheetData sheetId="0"/>
      <sheetData sheetId="1"/>
      <sheetData sheetId="2">
        <row r="2">
          <cell r="A2" t="str">
            <v>ΥΠΟΥΡΓΕΙΟ ΥΠΟΔΟΜΩΝ ΚΑΙ ΜΕΤΑΦΟΡΩΝ</v>
          </cell>
          <cell r="C2">
            <v>1778974017.28</v>
          </cell>
        </row>
        <row r="3">
          <cell r="C3">
            <v>1337117873.0100002</v>
          </cell>
        </row>
        <row r="4">
          <cell r="C4">
            <v>663939779.23000002</v>
          </cell>
        </row>
        <row r="5">
          <cell r="C5">
            <v>658729397.77999997</v>
          </cell>
        </row>
        <row r="6">
          <cell r="C6">
            <v>379820768.97000021</v>
          </cell>
        </row>
        <row r="7">
          <cell r="C7">
            <v>303063300.89999998</v>
          </cell>
        </row>
        <row r="8">
          <cell r="C8">
            <v>292597411.41999996</v>
          </cell>
        </row>
        <row r="9">
          <cell r="C9">
            <v>290929000</v>
          </cell>
        </row>
        <row r="10">
          <cell r="C10">
            <v>260695864.58000001</v>
          </cell>
        </row>
        <row r="11">
          <cell r="C11">
            <v>252378581.03999999</v>
          </cell>
        </row>
        <row r="12">
          <cell r="C12">
            <v>250000000</v>
          </cell>
        </row>
        <row r="13">
          <cell r="C13">
            <v>232875119.23000002</v>
          </cell>
        </row>
        <row r="14">
          <cell r="C14">
            <v>201351630</v>
          </cell>
        </row>
        <row r="15">
          <cell r="C15">
            <v>200000000</v>
          </cell>
        </row>
        <row r="16">
          <cell r="C16">
            <v>200000000</v>
          </cell>
        </row>
        <row r="17">
          <cell r="C17">
            <v>163436006.81999999</v>
          </cell>
        </row>
        <row r="18">
          <cell r="C18">
            <v>163251954.40999997</v>
          </cell>
        </row>
        <row r="19">
          <cell r="C19">
            <v>162000000</v>
          </cell>
        </row>
        <row r="20">
          <cell r="C20">
            <v>157377407.40000001</v>
          </cell>
        </row>
        <row r="21">
          <cell r="C21">
            <v>150048428</v>
          </cell>
        </row>
        <row r="22">
          <cell r="C22">
            <v>129602605</v>
          </cell>
        </row>
        <row r="23">
          <cell r="C23">
            <v>116216000.03000002</v>
          </cell>
        </row>
        <row r="24">
          <cell r="C24">
            <v>115754171.96000001</v>
          </cell>
        </row>
        <row r="25">
          <cell r="C25">
            <v>114258064.52000001</v>
          </cell>
        </row>
        <row r="26">
          <cell r="C26">
            <v>109949544</v>
          </cell>
        </row>
        <row r="27">
          <cell r="C27">
            <v>104968676.23</v>
          </cell>
        </row>
        <row r="28">
          <cell r="C28">
            <v>104565869.52999999</v>
          </cell>
        </row>
        <row r="29">
          <cell r="C29">
            <v>99078065.120000005</v>
          </cell>
        </row>
        <row r="30">
          <cell r="C30">
            <v>95607519.840000004</v>
          </cell>
        </row>
        <row r="31">
          <cell r="C31">
            <v>93750000</v>
          </cell>
        </row>
        <row r="32">
          <cell r="C32">
            <v>91738032.000000015</v>
          </cell>
        </row>
        <row r="33">
          <cell r="C33">
            <v>78031702.710000008</v>
          </cell>
        </row>
        <row r="34">
          <cell r="C34">
            <v>73529439.400000006</v>
          </cell>
        </row>
        <row r="35">
          <cell r="C35">
            <v>67923634</v>
          </cell>
        </row>
        <row r="36">
          <cell r="C36">
            <v>66762000</v>
          </cell>
        </row>
        <row r="37">
          <cell r="C37">
            <v>59676620</v>
          </cell>
        </row>
        <row r="38">
          <cell r="C38">
            <v>58070392</v>
          </cell>
        </row>
        <row r="39">
          <cell r="C39">
            <v>57727719.050000004</v>
          </cell>
        </row>
        <row r="40">
          <cell r="C40">
            <v>56484515.340000004</v>
          </cell>
        </row>
        <row r="41">
          <cell r="C41">
            <v>55066233</v>
          </cell>
        </row>
        <row r="42">
          <cell r="C42">
            <v>54973162.900000013</v>
          </cell>
        </row>
        <row r="43">
          <cell r="C43">
            <v>53545519.130000003</v>
          </cell>
        </row>
        <row r="44">
          <cell r="C44">
            <v>49593623</v>
          </cell>
        </row>
        <row r="45">
          <cell r="C45">
            <v>49317921</v>
          </cell>
        </row>
        <row r="46">
          <cell r="C46">
            <v>47940272.159999996</v>
          </cell>
        </row>
        <row r="47">
          <cell r="C47">
            <v>44081553.18</v>
          </cell>
        </row>
        <row r="48">
          <cell r="C48">
            <v>43000000</v>
          </cell>
        </row>
        <row r="49">
          <cell r="C49">
            <v>41674728</v>
          </cell>
        </row>
        <row r="50">
          <cell r="C50">
            <v>41450637</v>
          </cell>
        </row>
        <row r="51">
          <cell r="C51">
            <v>40925950</v>
          </cell>
        </row>
        <row r="52">
          <cell r="C52">
            <v>40323234</v>
          </cell>
        </row>
        <row r="53">
          <cell r="C53">
            <v>39000000</v>
          </cell>
        </row>
        <row r="54">
          <cell r="C54">
            <v>37900000</v>
          </cell>
        </row>
        <row r="55">
          <cell r="C55">
            <v>37800279</v>
          </cell>
        </row>
        <row r="56">
          <cell r="C56">
            <v>37070670.299999997</v>
          </cell>
        </row>
        <row r="57">
          <cell r="C57">
            <v>36831664.980000004</v>
          </cell>
        </row>
        <row r="58">
          <cell r="C58">
            <v>36393369.75</v>
          </cell>
        </row>
        <row r="59">
          <cell r="C59">
            <v>35000000</v>
          </cell>
        </row>
        <row r="60">
          <cell r="C60">
            <v>34000000</v>
          </cell>
        </row>
        <row r="61">
          <cell r="C61">
            <v>33900000</v>
          </cell>
        </row>
        <row r="62">
          <cell r="C62">
            <v>33881446.770000003</v>
          </cell>
        </row>
        <row r="63">
          <cell r="C63">
            <v>32585320</v>
          </cell>
        </row>
        <row r="64">
          <cell r="C64">
            <v>31811751</v>
          </cell>
        </row>
        <row r="65">
          <cell r="C65">
            <v>31017423.449999999</v>
          </cell>
        </row>
        <row r="66">
          <cell r="C66">
            <v>30080000</v>
          </cell>
        </row>
        <row r="67">
          <cell r="C67">
            <v>29740932</v>
          </cell>
        </row>
        <row r="68">
          <cell r="C68">
            <v>29677692</v>
          </cell>
        </row>
        <row r="69">
          <cell r="C69">
            <v>28500000</v>
          </cell>
        </row>
        <row r="70">
          <cell r="C70">
            <v>27368254</v>
          </cell>
        </row>
        <row r="71">
          <cell r="C71">
            <v>25807500</v>
          </cell>
        </row>
        <row r="72">
          <cell r="C72">
            <v>25692863.68</v>
          </cell>
        </row>
        <row r="73">
          <cell r="C73">
            <v>25642840</v>
          </cell>
        </row>
        <row r="74">
          <cell r="C74">
            <v>25175000</v>
          </cell>
        </row>
        <row r="75">
          <cell r="C75">
            <v>24603389</v>
          </cell>
        </row>
        <row r="76">
          <cell r="C76">
            <v>24425762.669999994</v>
          </cell>
        </row>
        <row r="77">
          <cell r="C77">
            <v>23932289.120000001</v>
          </cell>
        </row>
        <row r="78">
          <cell r="C78">
            <v>23533141.350000001</v>
          </cell>
        </row>
        <row r="79">
          <cell r="C79">
            <v>23453003</v>
          </cell>
        </row>
        <row r="80">
          <cell r="C80">
            <v>23270000</v>
          </cell>
        </row>
        <row r="81">
          <cell r="C81">
            <v>23072030</v>
          </cell>
        </row>
        <row r="82">
          <cell r="C82">
            <v>22882754</v>
          </cell>
        </row>
        <row r="83">
          <cell r="C83">
            <v>22612171</v>
          </cell>
        </row>
        <row r="84">
          <cell r="C84">
            <v>22366038</v>
          </cell>
        </row>
        <row r="85">
          <cell r="C85">
            <v>21486470</v>
          </cell>
        </row>
        <row r="86">
          <cell r="C86">
            <v>21320000</v>
          </cell>
        </row>
        <row r="87">
          <cell r="C87">
            <v>21064685.649999999</v>
          </cell>
        </row>
        <row r="88">
          <cell r="C88">
            <v>20894500</v>
          </cell>
        </row>
        <row r="89">
          <cell r="C89">
            <v>20848819.77</v>
          </cell>
        </row>
        <row r="90">
          <cell r="C90">
            <v>20839483</v>
          </cell>
        </row>
        <row r="91">
          <cell r="C91">
            <v>20161290.32</v>
          </cell>
        </row>
        <row r="92">
          <cell r="C92">
            <v>19918600</v>
          </cell>
        </row>
        <row r="93">
          <cell r="C93">
            <v>19200000</v>
          </cell>
        </row>
        <row r="94">
          <cell r="C94">
            <v>18978458.060000002</v>
          </cell>
        </row>
        <row r="95">
          <cell r="C95">
            <v>18735908</v>
          </cell>
        </row>
        <row r="96">
          <cell r="C96">
            <v>18487289.359999999</v>
          </cell>
        </row>
        <row r="97">
          <cell r="C97">
            <v>18425043</v>
          </cell>
        </row>
        <row r="98">
          <cell r="C98">
            <v>18026038</v>
          </cell>
        </row>
        <row r="99">
          <cell r="C99">
            <v>18006000</v>
          </cell>
        </row>
        <row r="100">
          <cell r="C100">
            <v>17740129</v>
          </cell>
        </row>
        <row r="101">
          <cell r="C101">
            <v>17541066.590000004</v>
          </cell>
        </row>
      </sheetData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E2BC53-C37E-4A31-AF5F-F932EA1E5829}" name="Πίνακας2" displayName="Πίνακας2" ref="A2:E102" totalsRowShown="0" headerRowDxfId="6" headerRowBorderDxfId="5">
  <sortState xmlns:xlrd2="http://schemas.microsoft.com/office/spreadsheetml/2017/richdata2" ref="A3:E102">
    <sortCondition descending="1" ref="E2:E102"/>
  </sortState>
  <tableColumns count="5">
    <tableColumn id="1" xr3:uid="{C18A4A61-DC5E-415C-848C-FDE3BD0EE995}" name="A/A" dataDxfId="4">
      <calculatedColumnFormula>ROW()-2</calculatedColumnFormula>
    </tableColumn>
    <tableColumn id="2" xr3:uid="{75AD30BA-348C-46B9-9BAE-3013613324B8}" name="Φορέας" dataDxfId="3"/>
    <tableColumn id="5" xr3:uid="{ADB71BA0-9CE3-4EF8-BC54-E0ED381B02BE}" name="ΑΦΜ" dataDxfId="2">
      <calculatedColumnFormula>_xlfn.XLOOKUP(Πίνακας2[[#This Row],[Φορέας]],[1]!DATA_FR_1[Φορέας Υλοποίησης],[1]!DATA_FR_1[Κωδικός Φορέα Υλοποίησης])</calculatedColumnFormula>
    </tableColumn>
    <tableColumn id="3" xr3:uid="{5569837B-37BA-4C06-9902-05D6EBDE3201}" name="Δράσεις" dataDxfId="1"/>
    <tableColumn id="4" xr3:uid="{940A3A9E-DA2C-42C0-9BD0-989D1C041BF2}" name="Π/Υ ΤΑΑ " dataDxfId="0" dataCellStyle="Κόμμα">
      <calculatedColumnFormula>'[1]Report (short)'!C2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DF2E0-9320-4757-A13B-AC7CFA3C8153}">
  <sheetPr>
    <pageSetUpPr fitToPage="1"/>
  </sheetPr>
  <dimension ref="A1:G102"/>
  <sheetViews>
    <sheetView tabSelected="1" zoomScale="70" zoomScaleNormal="70" workbookViewId="0">
      <pane xSplit="1" ySplit="2" topLeftCell="C89" activePane="bottomRight" state="frozen"/>
      <selection pane="topRight" activeCell="B1" sqref="B1"/>
      <selection pane="bottomLeft" activeCell="A2" sqref="A2"/>
      <selection pane="bottomRight" activeCell="E96" sqref="E96"/>
    </sheetView>
  </sheetViews>
  <sheetFormatPr defaultRowHeight="15" x14ac:dyDescent="0.25"/>
  <cols>
    <col min="1" max="1" width="11.85546875" style="13" customWidth="1"/>
    <col min="2" max="2" width="95.42578125" style="14" customWidth="1"/>
    <col min="3" max="3" width="17.28515625" style="14" customWidth="1"/>
    <col min="4" max="4" width="155.42578125" style="15" customWidth="1"/>
    <col min="5" max="5" width="25.28515625" style="16" customWidth="1"/>
    <col min="6" max="6" width="2.42578125" customWidth="1"/>
  </cols>
  <sheetData>
    <row r="1" spans="1:5" ht="37.5" x14ac:dyDescent="0.25">
      <c r="A1" s="17" t="s">
        <v>0</v>
      </c>
      <c r="B1" s="17"/>
      <c r="C1" s="17"/>
      <c r="D1" s="17"/>
      <c r="E1" s="17"/>
    </row>
    <row r="2" spans="1:5" s="4" customFormat="1" ht="33.75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s="10" customFormat="1" ht="180" x14ac:dyDescent="0.25">
      <c r="A3" s="5">
        <f>ROW()-2</f>
        <v>1</v>
      </c>
      <c r="B3" s="6" t="str">
        <f>'[1]Report (short)'!A2</f>
        <v>ΥΠΟΥΡΓΕΙΟ ΥΠΟΔΟΜΩΝ ΚΑΙ ΜΕΤΑΦΟΡΩΝ</v>
      </c>
      <c r="C3" s="7" t="str">
        <f>_xlfn.XLOOKUP(Πίνακας2[[#This Row],[Φορέας]],[1]!DATA_FR_1[Φορέας Υλοποίησης],[1]!DATA_FR_1[Κωδικός Φορέα Υλοποίησης])</f>
        <v>090310533</v>
      </c>
      <c r="D3" s="8" t="s">
        <v>6</v>
      </c>
      <c r="E3" s="9">
        <f>'[1]Report (short)'!C2</f>
        <v>1778974017.28</v>
      </c>
    </row>
    <row r="4" spans="1:5" s="10" customFormat="1" ht="409.5" x14ac:dyDescent="0.25">
      <c r="A4" s="5">
        <f t="shared" ref="A4:A67" si="0">ROW()-2</f>
        <v>2</v>
      </c>
      <c r="B4" s="7" t="s">
        <v>7</v>
      </c>
      <c r="C4" s="7" t="str">
        <f>_xlfn.XLOOKUP(Πίνακας2[[#This Row],[Φορέας]],[1]!DATA_FR_1[Φορέας Υλοποίησης],[1]!DATA_FR_1[Κωδικός Φορέα Υλοποίησης])</f>
        <v>997001671</v>
      </c>
      <c r="D4" s="8" t="s">
        <v>8</v>
      </c>
      <c r="E4" s="9">
        <f>'[1]Report (short)'!C3</f>
        <v>1337117873.0100002</v>
      </c>
    </row>
    <row r="5" spans="1:5" s="10" customFormat="1" ht="270" x14ac:dyDescent="0.25">
      <c r="A5" s="5">
        <f t="shared" si="0"/>
        <v>3</v>
      </c>
      <c r="B5" s="7" t="s">
        <v>9</v>
      </c>
      <c r="C5" s="7" t="str">
        <f>_xlfn.XLOOKUP(Πίνακας2[[#This Row],[Φορέας]],[1]!DATA_FR_1[Φορέας Υλοποίησης],[1]!DATA_FR_1[Κωδικός Φορέα Υλοποίησης])</f>
        <v>090273987</v>
      </c>
      <c r="D5" s="8" t="s">
        <v>10</v>
      </c>
      <c r="E5" s="9">
        <f>'[1]Report (short)'!C4</f>
        <v>663939779.23000002</v>
      </c>
    </row>
    <row r="6" spans="1:5" s="10" customFormat="1" ht="135" x14ac:dyDescent="0.25">
      <c r="A6" s="5">
        <f t="shared" si="0"/>
        <v>4</v>
      </c>
      <c r="B6" s="7" t="s">
        <v>11</v>
      </c>
      <c r="C6" s="7" t="str">
        <f>_xlfn.XLOOKUP(Πίνακας2[[#This Row],[Φορέας]],[1]!DATA_FR_1[Φορέας Υλοποίησης],[1]!DATA_FR_1[Κωδικός Φορέα Υλοποίησης])</f>
        <v>099017070</v>
      </c>
      <c r="D6" s="8" t="s">
        <v>12</v>
      </c>
      <c r="E6" s="9">
        <f>'[1]Report (short)'!C5</f>
        <v>658729397.77999997</v>
      </c>
    </row>
    <row r="7" spans="1:5" s="10" customFormat="1" ht="240" x14ac:dyDescent="0.25">
      <c r="A7" s="5">
        <f t="shared" si="0"/>
        <v>5</v>
      </c>
      <c r="B7" s="7" t="s">
        <v>13</v>
      </c>
      <c r="C7" s="7" t="str">
        <f>_xlfn.XLOOKUP(Πίνακας2[[#This Row],[Φορέας]],[1]!DATA_FR_1[Φορέας Υλοποίησης],[1]!DATA_FR_1[Κωδικός Φορέα Υλοποίησης])</f>
        <v>090283815</v>
      </c>
      <c r="D7" s="8" t="s">
        <v>14</v>
      </c>
      <c r="E7" s="9">
        <f>'[1]Report (short)'!C6</f>
        <v>379820768.97000021</v>
      </c>
    </row>
    <row r="8" spans="1:5" s="10" customFormat="1" ht="30" x14ac:dyDescent="0.25">
      <c r="A8" s="5">
        <f t="shared" si="0"/>
        <v>6</v>
      </c>
      <c r="B8" s="7" t="s">
        <v>15</v>
      </c>
      <c r="C8" s="7" t="str">
        <f>_xlfn.XLOOKUP(Πίνακας2[[#This Row],[Φορέας]],[1]!DATA_FR_1[Φορέας Υλοποίησης],[1]!DATA_FR_1[Κωδικός Φορέα Υλοποίησης])</f>
        <v>099877486</v>
      </c>
      <c r="D8" s="8" t="s">
        <v>16</v>
      </c>
      <c r="E8" s="9">
        <f>'[1]Report (short)'!C7</f>
        <v>303063300.89999998</v>
      </c>
    </row>
    <row r="9" spans="1:5" s="10" customFormat="1" ht="60" x14ac:dyDescent="0.25">
      <c r="A9" s="5">
        <f t="shared" si="0"/>
        <v>7</v>
      </c>
      <c r="B9" s="7" t="s">
        <v>17</v>
      </c>
      <c r="C9" s="7" t="str">
        <f>_xlfn.XLOOKUP(Πίνακας2[[#This Row],[Φορέας]],[1]!DATA_FR_1[Φορέας Υλοποίησης],[1]!DATA_FR_1[Κωδικός Φορέα Υλοποίησης])</f>
        <v>090055799</v>
      </c>
      <c r="D9" s="8" t="s">
        <v>18</v>
      </c>
      <c r="E9" s="9">
        <f>'[1]Report (short)'!C8</f>
        <v>292597411.41999996</v>
      </c>
    </row>
    <row r="10" spans="1:5" s="10" customFormat="1" x14ac:dyDescent="0.25">
      <c r="A10" s="5">
        <f t="shared" si="0"/>
        <v>8</v>
      </c>
      <c r="B10" s="7" t="s">
        <v>19</v>
      </c>
      <c r="C10" s="7" t="str">
        <f>_xlfn.XLOOKUP(Πίνακας2[[#This Row],[Φορέας]],[1]!DATA_FR_1[Φορέας Υλοποίησης],[1]!DATA_FR_1[Κωδικός Φορέα Υλοποίησης])</f>
        <v>801994364</v>
      </c>
      <c r="D10" s="11" t="s">
        <v>20</v>
      </c>
      <c r="E10" s="9">
        <f>'[1]Report (short)'!C9</f>
        <v>290929000</v>
      </c>
    </row>
    <row r="11" spans="1:5" s="10" customFormat="1" ht="45" x14ac:dyDescent="0.25">
      <c r="A11" s="5">
        <f t="shared" si="0"/>
        <v>9</v>
      </c>
      <c r="B11" s="7" t="s">
        <v>21</v>
      </c>
      <c r="C11" s="7" t="str">
        <f>_xlfn.XLOOKUP(Πίνακας2[[#This Row],[Φορέας]],[1]!DATA_FR_1[Φορέας Υλοποίησης],[1]!DATA_FR_1[Κωδικός Φορέα Υλοποίησης])</f>
        <v>090028400</v>
      </c>
      <c r="D11" s="8" t="s">
        <v>22</v>
      </c>
      <c r="E11" s="9">
        <f>'[1]Report (short)'!C10</f>
        <v>260695864.58000001</v>
      </c>
    </row>
    <row r="12" spans="1:5" s="10" customFormat="1" ht="105" x14ac:dyDescent="0.25">
      <c r="A12" s="5">
        <f t="shared" si="0"/>
        <v>10</v>
      </c>
      <c r="B12" s="7" t="s">
        <v>23</v>
      </c>
      <c r="C12" s="7" t="str">
        <f>_xlfn.XLOOKUP(Πίνακας2[[#This Row],[Φορέας]],[1]!DATA_FR_1[Φορέας Υλοποίησης],[1]!DATA_FR_1[Κωδικός Φορέα Υλοποίησης])</f>
        <v>090010376</v>
      </c>
      <c r="D12" s="8" t="s">
        <v>24</v>
      </c>
      <c r="E12" s="9">
        <f>'[1]Report (short)'!C11</f>
        <v>252378581.03999999</v>
      </c>
    </row>
    <row r="13" spans="1:5" s="10" customFormat="1" x14ac:dyDescent="0.25">
      <c r="A13" s="5">
        <f t="shared" si="0"/>
        <v>11</v>
      </c>
      <c r="B13" s="7" t="s">
        <v>25</v>
      </c>
      <c r="C13" s="7">
        <f>_xlfn.XLOOKUP(Πίνακας2[[#This Row],[Φορέας]],[1]!DATA_FR_1[Φορέας Υλοποίησης],[1]!DATA_FR_1[Κωδικός Φορέα Υλοποίησης])</f>
        <v>801868199</v>
      </c>
      <c r="D13" s="11" t="s">
        <v>26</v>
      </c>
      <c r="E13" s="9">
        <f>'[1]Report (short)'!C12</f>
        <v>250000000</v>
      </c>
    </row>
    <row r="14" spans="1:5" s="10" customFormat="1" ht="150" x14ac:dyDescent="0.25">
      <c r="A14" s="5">
        <f t="shared" si="0"/>
        <v>12</v>
      </c>
      <c r="B14" s="7" t="s">
        <v>27</v>
      </c>
      <c r="C14" s="7" t="str">
        <f>_xlfn.XLOOKUP(Πίνακας2[[#This Row],[Φορέας]],[1]!DATA_FR_1[Φορέας Υλοποίησης],[1]!DATA_FR_1[Κωδικός Φορέα Υλοποίησης])</f>
        <v>099012257</v>
      </c>
      <c r="D14" s="8" t="s">
        <v>28</v>
      </c>
      <c r="E14" s="9">
        <f>'[1]Report (short)'!C13</f>
        <v>232875119.23000002</v>
      </c>
    </row>
    <row r="15" spans="1:5" s="10" customFormat="1" x14ac:dyDescent="0.25">
      <c r="A15" s="5">
        <f t="shared" si="0"/>
        <v>13</v>
      </c>
      <c r="B15" s="7" t="s">
        <v>29</v>
      </c>
      <c r="C15" s="7" t="str">
        <f>_xlfn.XLOOKUP(Πίνακας2[[#This Row],[Φορέας]],[1]!DATA_FR_1[Φορέας Υλοποίησης],[1]!DATA_FR_1[Κωδικός Φορέα Υλοποίησης])</f>
        <v>997003848</v>
      </c>
      <c r="D15" s="11" t="s">
        <v>30</v>
      </c>
      <c r="E15" s="9">
        <f>'[1]Report (short)'!C14</f>
        <v>201351630</v>
      </c>
    </row>
    <row r="16" spans="1:5" s="10" customFormat="1" x14ac:dyDescent="0.25">
      <c r="A16" s="5">
        <f t="shared" si="0"/>
        <v>14</v>
      </c>
      <c r="B16" s="7" t="s">
        <v>31</v>
      </c>
      <c r="C16" s="7" t="str">
        <f>_xlfn.XLOOKUP(Πίνακας2[[#This Row],[Φορέας]],[1]!DATA_FR_1[Φορέας Υλοποίησης],[1]!DATA_FR_1[Κωδικός Φορέα Υλοποίησης])</f>
        <v>998106085</v>
      </c>
      <c r="D16" s="11" t="s">
        <v>20</v>
      </c>
      <c r="E16" s="9">
        <f>'[1]Report (short)'!C15</f>
        <v>200000000</v>
      </c>
    </row>
    <row r="17" spans="1:5" s="10" customFormat="1" x14ac:dyDescent="0.25">
      <c r="A17" s="5">
        <f t="shared" si="0"/>
        <v>15</v>
      </c>
      <c r="B17" s="7" t="s">
        <v>32</v>
      </c>
      <c r="C17" s="7" t="str">
        <f>_xlfn.XLOOKUP(Πίνακας2[[#This Row],[Φορέας]],[1]!DATA_FR_1[Φορέας Υλοποίησης],[1]!DATA_FR_1[Κωδικός Φορέα Υλοποίησης])</f>
        <v>999642840</v>
      </c>
      <c r="D17" s="11" t="s">
        <v>20</v>
      </c>
      <c r="E17" s="9">
        <f>'[1]Report (short)'!C16</f>
        <v>200000000</v>
      </c>
    </row>
    <row r="18" spans="1:5" s="10" customFormat="1" ht="75" x14ac:dyDescent="0.25">
      <c r="A18" s="5">
        <f t="shared" si="0"/>
        <v>16</v>
      </c>
      <c r="B18" s="7" t="s">
        <v>33</v>
      </c>
      <c r="C18" s="7" t="str">
        <f>_xlfn.XLOOKUP(Πίνακας2[[#This Row],[Φορέας]],[1]!DATA_FR_1[Φορέας Υλοποίησης],[1]!DATA_FR_1[Κωδικός Φορέα Υλοποίησης])</f>
        <v>996673084</v>
      </c>
      <c r="D18" s="8" t="s">
        <v>34</v>
      </c>
      <c r="E18" s="9">
        <f>'[1]Report (short)'!C17</f>
        <v>163436006.81999999</v>
      </c>
    </row>
    <row r="19" spans="1:5" s="10" customFormat="1" ht="180" x14ac:dyDescent="0.25">
      <c r="A19" s="5">
        <f t="shared" si="0"/>
        <v>17</v>
      </c>
      <c r="B19" s="7" t="s">
        <v>35</v>
      </c>
      <c r="C19" s="7" t="str">
        <f>_xlfn.XLOOKUP(Πίνακας2[[#This Row],[Φορέας]],[1]!DATA_FR_1[Φορέας Υλοποίησης],[1]!DATA_FR_1[Κωδικός Φορέα Υλοποίησης])</f>
        <v>090166291</v>
      </c>
      <c r="D19" s="8" t="s">
        <v>36</v>
      </c>
      <c r="E19" s="9">
        <f>'[1]Report (short)'!C18</f>
        <v>163251954.40999997</v>
      </c>
    </row>
    <row r="20" spans="1:5" s="10" customFormat="1" x14ac:dyDescent="0.25">
      <c r="A20" s="5">
        <f t="shared" si="0"/>
        <v>18</v>
      </c>
      <c r="B20" s="7" t="s">
        <v>37</v>
      </c>
      <c r="C20" s="7" t="str">
        <f>_xlfn.XLOOKUP(Πίνακας2[[#This Row],[Φορέας]],[1]!DATA_FR_1[Φορέας Υλοποίησης],[1]!DATA_FR_1[Κωδικός Φορέα Υλοποίησης])</f>
        <v>996647005</v>
      </c>
      <c r="D20" s="11" t="s">
        <v>38</v>
      </c>
      <c r="E20" s="9">
        <f>'[1]Report (short)'!C19</f>
        <v>162000000</v>
      </c>
    </row>
    <row r="21" spans="1:5" s="10" customFormat="1" x14ac:dyDescent="0.25">
      <c r="A21" s="5">
        <f t="shared" si="0"/>
        <v>19</v>
      </c>
      <c r="B21" s="7" t="s">
        <v>39</v>
      </c>
      <c r="C21" s="7" t="str">
        <f>_xlfn.XLOOKUP(Πίνακας2[[#This Row],[Φορέας]],[1]!DATA_FR_1[Φορέας Υλοποίησης],[1]!DATA_FR_1[Κωδικός Φορέα Υλοποίησης])</f>
        <v>090194738</v>
      </c>
      <c r="D21" s="11" t="s">
        <v>40</v>
      </c>
      <c r="E21" s="9">
        <f>'[1]Report (short)'!C20</f>
        <v>157377407.40000001</v>
      </c>
    </row>
    <row r="22" spans="1:5" s="10" customFormat="1" x14ac:dyDescent="0.25">
      <c r="A22" s="5">
        <f t="shared" si="0"/>
        <v>20</v>
      </c>
      <c r="B22" s="7" t="s">
        <v>41</v>
      </c>
      <c r="C22" s="7" t="str">
        <f>_xlfn.XLOOKUP(Πίνακας2[[#This Row],[Φορέας]],[1]!DATA_FR_1[Φορέας Υλοποίησης],[1]!DATA_FR_1[Κωδικός Φορέα Υλοποίησης])</f>
        <v>094005806</v>
      </c>
      <c r="D22" s="11" t="s">
        <v>20</v>
      </c>
      <c r="E22" s="9">
        <f>'[1]Report (short)'!C21</f>
        <v>150048428</v>
      </c>
    </row>
    <row r="23" spans="1:5" s="10" customFormat="1" x14ac:dyDescent="0.25">
      <c r="A23" s="5">
        <f t="shared" si="0"/>
        <v>21</v>
      </c>
      <c r="B23" s="7" t="s">
        <v>42</v>
      </c>
      <c r="C23" s="7" t="str">
        <f>_xlfn.XLOOKUP(Πίνακας2[[#This Row],[Φορέας]],[1]!DATA_FR_1[Φορέας Υλοποίησης],[1]!DATA_FR_1[Κωδικός Φορέα Υλοποίησης])</f>
        <v>802135229</v>
      </c>
      <c r="D23" s="11" t="s">
        <v>20</v>
      </c>
      <c r="E23" s="9">
        <f>'[1]Report (short)'!C22</f>
        <v>129602605</v>
      </c>
    </row>
    <row r="24" spans="1:5" s="10" customFormat="1" ht="45" x14ac:dyDescent="0.25">
      <c r="A24" s="5">
        <f t="shared" si="0"/>
        <v>22</v>
      </c>
      <c r="B24" s="7" t="s">
        <v>43</v>
      </c>
      <c r="C24" s="7" t="str">
        <f>_xlfn.XLOOKUP(Πίνακας2[[#This Row],[Φορέας]],[1]!DATA_FR_1[Φορέας Υλοποίησης],[1]!DATA_FR_1[Κωδικός Φορέα Υλοποίησης])</f>
        <v>094536469</v>
      </c>
      <c r="D24" s="8" t="s">
        <v>44</v>
      </c>
      <c r="E24" s="9">
        <f>'[1]Report (short)'!C23</f>
        <v>116216000.03000002</v>
      </c>
    </row>
    <row r="25" spans="1:5" s="10" customFormat="1" x14ac:dyDescent="0.25">
      <c r="A25" s="5">
        <f t="shared" si="0"/>
        <v>23</v>
      </c>
      <c r="B25" s="7" t="s">
        <v>45</v>
      </c>
      <c r="C25" s="7" t="str">
        <f>_xlfn.XLOOKUP(Πίνακας2[[#This Row],[Φορέας]],[1]!DATA_FR_1[Φορέας Υλοποίησης],[1]!DATA_FR_1[Κωδικός Φορέα Υλοποίησης])</f>
        <v>094038689</v>
      </c>
      <c r="D25" s="11" t="s">
        <v>46</v>
      </c>
      <c r="E25" s="9">
        <f>'[1]Report (short)'!C24</f>
        <v>115754171.96000001</v>
      </c>
    </row>
    <row r="26" spans="1:5" s="10" customFormat="1" ht="60" x14ac:dyDescent="0.25">
      <c r="A26" s="5">
        <f t="shared" si="0"/>
        <v>24</v>
      </c>
      <c r="B26" s="7" t="s">
        <v>47</v>
      </c>
      <c r="C26" s="7" t="str">
        <f>_xlfn.XLOOKUP(Πίνακας2[[#This Row],[Φορέας]],[1]!DATA_FR_1[Φορέας Υλοποίησης],[1]!DATA_FR_1[Κωδικός Φορέα Υλοποίησης])</f>
        <v>094532827</v>
      </c>
      <c r="D26" s="8" t="s">
        <v>48</v>
      </c>
      <c r="E26" s="9">
        <f>'[1]Report (short)'!C25</f>
        <v>114258064.52000001</v>
      </c>
    </row>
    <row r="27" spans="1:5" s="10" customFormat="1" ht="30" x14ac:dyDescent="0.25">
      <c r="A27" s="5">
        <f t="shared" si="0"/>
        <v>25</v>
      </c>
      <c r="B27" s="7" t="s">
        <v>49</v>
      </c>
      <c r="C27" s="7" t="str">
        <f>_xlfn.XLOOKUP(Πίνακας2[[#This Row],[Φορέας]],[1]!DATA_FR_1[Φορέας Υλοποίησης],[1]!DATA_FR_1[Κωδικός Φορέα Υλοποίησης])</f>
        <v>094041553</v>
      </c>
      <c r="D27" s="8" t="s">
        <v>50</v>
      </c>
      <c r="E27" s="9">
        <f>'[1]Report (short)'!C26</f>
        <v>109949544</v>
      </c>
    </row>
    <row r="28" spans="1:5" s="10" customFormat="1" ht="60" x14ac:dyDescent="0.25">
      <c r="A28" s="5">
        <f t="shared" si="0"/>
        <v>26</v>
      </c>
      <c r="B28" s="7" t="s">
        <v>51</v>
      </c>
      <c r="C28" s="7" t="str">
        <f>_xlfn.XLOOKUP(Πίνακας2[[#This Row],[Φορέας]],[1]!DATA_FR_1[Φορέας Υλοποίησης],[1]!DATA_FR_1[Κωδικός Φορέα Υλοποίησης])</f>
        <v>090025537</v>
      </c>
      <c r="D28" s="8" t="s">
        <v>52</v>
      </c>
      <c r="E28" s="9">
        <f>'[1]Report (short)'!C27</f>
        <v>104968676.23</v>
      </c>
    </row>
    <row r="29" spans="1:5" s="10" customFormat="1" ht="90" x14ac:dyDescent="0.25">
      <c r="A29" s="5">
        <f t="shared" si="0"/>
        <v>27</v>
      </c>
      <c r="B29" s="7" t="s">
        <v>53</v>
      </c>
      <c r="C29" s="7" t="str">
        <f>_xlfn.XLOOKUP(Πίνακας2[[#This Row],[Φορέας]],[1]!DATA_FR_1[Φορέας Υλοποίησης],[1]!DATA_FR_1[Κωδικός Φορέα Υλοποίησης])</f>
        <v>997073525</v>
      </c>
      <c r="D29" s="8" t="s">
        <v>54</v>
      </c>
      <c r="E29" s="9">
        <f>'[1]Report (short)'!C28</f>
        <v>104565869.52999999</v>
      </c>
    </row>
    <row r="30" spans="1:5" s="10" customFormat="1" ht="45" x14ac:dyDescent="0.25">
      <c r="A30" s="5">
        <f t="shared" si="0"/>
        <v>28</v>
      </c>
      <c r="B30" s="7" t="s">
        <v>55</v>
      </c>
      <c r="C30" s="7" t="str">
        <f>_xlfn.XLOOKUP(Πίνακας2[[#This Row],[Φορέας]],[1]!DATA_FR_1[Φορέας Υλοποίησης],[1]!DATA_FR_1[Κωδικός Φορέα Υλοποίησης])</f>
        <v>996797093</v>
      </c>
      <c r="D30" s="8" t="s">
        <v>56</v>
      </c>
      <c r="E30" s="9">
        <f>'[1]Report (short)'!C29</f>
        <v>99078065.120000005</v>
      </c>
    </row>
    <row r="31" spans="1:5" s="10" customFormat="1" ht="30" x14ac:dyDescent="0.25">
      <c r="A31" s="5">
        <f t="shared" si="0"/>
        <v>29</v>
      </c>
      <c r="B31" s="7" t="s">
        <v>57</v>
      </c>
      <c r="C31" s="7" t="str">
        <f>_xlfn.XLOOKUP(Πίνακας2[[#This Row],[Φορέας]],[1]!DATA_FR_1[Φορέας Υλοποίησης],[1]!DATA_FR_1[Κωδικός Φορέα Υλοποίησης])</f>
        <v>090287617</v>
      </c>
      <c r="D31" s="8" t="s">
        <v>58</v>
      </c>
      <c r="E31" s="9">
        <f>'[1]Report (short)'!C30</f>
        <v>95607519.840000004</v>
      </c>
    </row>
    <row r="32" spans="1:5" s="10" customFormat="1" x14ac:dyDescent="0.25">
      <c r="A32" s="5">
        <f t="shared" si="0"/>
        <v>30</v>
      </c>
      <c r="B32" s="7" t="s">
        <v>59</v>
      </c>
      <c r="C32" s="7" t="str">
        <f>_xlfn.XLOOKUP(Πίνακας2[[#This Row],[Φορέας]],[1]!DATA_FR_1[Φορέας Υλοποίησης],[1]!DATA_FR_1[Κωδικός Φορέα Υλοποίησης])</f>
        <v>094019245</v>
      </c>
      <c r="D32" s="11" t="s">
        <v>20</v>
      </c>
      <c r="E32" s="9">
        <f>'[1]Report (short)'!C31</f>
        <v>93750000</v>
      </c>
    </row>
    <row r="33" spans="1:7" s="10" customFormat="1" x14ac:dyDescent="0.25">
      <c r="A33" s="5">
        <f t="shared" si="0"/>
        <v>31</v>
      </c>
      <c r="B33" s="7" t="s">
        <v>60</v>
      </c>
      <c r="C33" s="7" t="str">
        <f>_xlfn.XLOOKUP(Πίνακας2[[#This Row],[Φορέας]],[1]!DATA_FR_1[Φορέας Υλοποίησης],[1]!DATA_FR_1[Κωδικός Φορέα Υλοποίησης])</f>
        <v>094449128</v>
      </c>
      <c r="D33" s="11" t="s">
        <v>61</v>
      </c>
      <c r="E33" s="9">
        <f>'[1]Report (short)'!C32</f>
        <v>91738032.000000015</v>
      </c>
    </row>
    <row r="34" spans="1:7" s="10" customFormat="1" ht="120" x14ac:dyDescent="0.25">
      <c r="A34" s="5">
        <f t="shared" si="0"/>
        <v>32</v>
      </c>
      <c r="B34" s="7" t="s">
        <v>62</v>
      </c>
      <c r="C34" s="7" t="str">
        <f>_xlfn.XLOOKUP(Πίνακας2[[#This Row],[Φορέας]],[1]!DATA_FR_1[Φορέας Υλοποίησης],[1]!DATA_FR_1[Κωδικός Φορέα Υλοποίησης])</f>
        <v>090165560</v>
      </c>
      <c r="D34" s="8" t="s">
        <v>63</v>
      </c>
      <c r="E34" s="9">
        <f>'[1]Report (short)'!C33</f>
        <v>78031702.710000008</v>
      </c>
    </row>
    <row r="35" spans="1:7" s="10" customFormat="1" ht="30" x14ac:dyDescent="0.25">
      <c r="A35" s="5">
        <f t="shared" si="0"/>
        <v>33</v>
      </c>
      <c r="B35" s="7" t="s">
        <v>64</v>
      </c>
      <c r="C35" s="7" t="str">
        <f>_xlfn.XLOOKUP(Πίνακας2[[#This Row],[Φορέας]],[1]!DATA_FR_1[Φορέας Υλοποίησης],[1]!DATA_FR_1[Κωδικός Φορέα Υλοποίησης])</f>
        <v>090050896</v>
      </c>
      <c r="D35" s="8" t="s">
        <v>65</v>
      </c>
      <c r="E35" s="9">
        <f>'[1]Report (short)'!C34</f>
        <v>73529439.400000006</v>
      </c>
    </row>
    <row r="36" spans="1:7" s="10" customFormat="1" x14ac:dyDescent="0.25">
      <c r="A36" s="5">
        <f t="shared" si="0"/>
        <v>34</v>
      </c>
      <c r="B36" s="7" t="s">
        <v>66</v>
      </c>
      <c r="C36" s="7" t="str">
        <f>_xlfn.XLOOKUP(Πίνακας2[[#This Row],[Φορέας]],[1]!DATA_FR_1[Φορέας Υλοποίησης],[1]!DATA_FR_1[Κωδικός Φορέα Υλοποίησης])</f>
        <v>094008311</v>
      </c>
      <c r="D36" s="11" t="s">
        <v>20</v>
      </c>
      <c r="E36" s="9">
        <f>'[1]Report (short)'!C35</f>
        <v>67923634</v>
      </c>
    </row>
    <row r="37" spans="1:7" s="10" customFormat="1" x14ac:dyDescent="0.25">
      <c r="A37" s="5">
        <f t="shared" si="0"/>
        <v>35</v>
      </c>
      <c r="B37" s="7" t="s">
        <v>67</v>
      </c>
      <c r="C37" s="7" t="str">
        <f>_xlfn.XLOOKUP(Πίνακας2[[#This Row],[Φορέας]],[1]!DATA_FR_1[Φορέας Υλοποίησης],[1]!DATA_FR_1[Κωδικός Φορέα Υλοποίησης])</f>
        <v>997072577</v>
      </c>
      <c r="D37" s="11" t="s">
        <v>68</v>
      </c>
      <c r="E37" s="9">
        <f>'[1]Report (short)'!C36</f>
        <v>66762000</v>
      </c>
    </row>
    <row r="38" spans="1:7" s="10" customFormat="1" ht="30" x14ac:dyDescent="0.25">
      <c r="A38" s="5">
        <f t="shared" si="0"/>
        <v>36</v>
      </c>
      <c r="B38" s="7" t="s">
        <v>69</v>
      </c>
      <c r="C38" s="7" t="str">
        <f>_xlfn.XLOOKUP(Πίνακας2[[#This Row],[Φορέας]],[1]!DATA_FR_1[Φορέας Υλοποίησης],[1]!DATA_FR_1[Κωδικός Φορέα Υλοποίησης])</f>
        <v>094401108</v>
      </c>
      <c r="D38" s="11" t="s">
        <v>20</v>
      </c>
      <c r="E38" s="9">
        <f>'[1]Report (short)'!C37</f>
        <v>59676620</v>
      </c>
      <c r="G38" s="12"/>
    </row>
    <row r="39" spans="1:7" s="10" customFormat="1" x14ac:dyDescent="0.25">
      <c r="A39" s="5">
        <f t="shared" si="0"/>
        <v>37</v>
      </c>
      <c r="B39" s="7" t="s">
        <v>70</v>
      </c>
      <c r="C39" s="7" t="str">
        <f>_xlfn.XLOOKUP(Πίνακας2[[#This Row],[Φορέας]],[1]!DATA_FR_1[Φορέας Υλοποίησης],[1]!DATA_FR_1[Κωδικός Φορέα Υλοποίησης])</f>
        <v>801168331</v>
      </c>
      <c r="D39" s="11" t="s">
        <v>20</v>
      </c>
      <c r="E39" s="9">
        <f>'[1]Report (short)'!C38</f>
        <v>58070392</v>
      </c>
      <c r="G39" s="12"/>
    </row>
    <row r="40" spans="1:7" s="10" customFormat="1" x14ac:dyDescent="0.25">
      <c r="A40" s="5">
        <f t="shared" si="0"/>
        <v>38</v>
      </c>
      <c r="B40" s="7" t="s">
        <v>71</v>
      </c>
      <c r="C40" s="7" t="str">
        <f>_xlfn.XLOOKUP(Πίνακας2[[#This Row],[Φορέας]],[1]!DATA_FR_1[Φορέας Υλοποίησης],[1]!DATA_FR_1[Κωδικός Φορέα Υλοποίησης])</f>
        <v>997876008</v>
      </c>
      <c r="D40" s="11" t="s">
        <v>72</v>
      </c>
      <c r="E40" s="9">
        <f>'[1]Report (short)'!C39</f>
        <v>57727719.050000004</v>
      </c>
    </row>
    <row r="41" spans="1:7" s="10" customFormat="1" x14ac:dyDescent="0.25">
      <c r="A41" s="5">
        <f t="shared" si="0"/>
        <v>39</v>
      </c>
      <c r="B41" s="7" t="s">
        <v>73</v>
      </c>
      <c r="C41" s="7" t="str">
        <f>_xlfn.XLOOKUP(Πίνακας2[[#This Row],[Φορέας]],[1]!DATA_FR_1[Φορέας Υλοποίησης],[1]!DATA_FR_1[Κωδικός Φορέα Υλοποίησης])</f>
        <v>998037420</v>
      </c>
      <c r="D41" s="11" t="s">
        <v>61</v>
      </c>
      <c r="E41" s="9">
        <f>'[1]Report (short)'!C40</f>
        <v>56484515.340000004</v>
      </c>
    </row>
    <row r="42" spans="1:7" s="10" customFormat="1" ht="45" x14ac:dyDescent="0.25">
      <c r="A42" s="5">
        <f t="shared" si="0"/>
        <v>40</v>
      </c>
      <c r="B42" s="7" t="s">
        <v>74</v>
      </c>
      <c r="C42" s="7" t="str">
        <f>_xlfn.XLOOKUP(Πίνακας2[[#This Row],[Φορέας]],[1]!DATA_FR_1[Φορέας Υλοποίησης],[1]!DATA_FR_1[Κωδικός Φορέα Υλοποίησης])</f>
        <v>090169674</v>
      </c>
      <c r="D42" s="8" t="s">
        <v>75</v>
      </c>
      <c r="E42" s="9">
        <f>'[1]Report (short)'!C41</f>
        <v>55066233</v>
      </c>
    </row>
    <row r="43" spans="1:7" s="10" customFormat="1" ht="30" x14ac:dyDescent="0.25">
      <c r="A43" s="5">
        <f t="shared" si="0"/>
        <v>41</v>
      </c>
      <c r="B43" s="7" t="s">
        <v>76</v>
      </c>
      <c r="C43" s="7" t="str">
        <f>_xlfn.XLOOKUP(Πίνακας2[[#This Row],[Φορέας]],[1]!DATA_FR_1[Φορέας Υλοποίησης],[1]!DATA_FR_1[Κωδικός Φορέα Υλοποίησης])</f>
        <v>997417873</v>
      </c>
      <c r="D43" s="8" t="s">
        <v>77</v>
      </c>
      <c r="E43" s="9">
        <f>'[1]Report (short)'!C42</f>
        <v>54973162.900000013</v>
      </c>
    </row>
    <row r="44" spans="1:7" s="10" customFormat="1" ht="45" x14ac:dyDescent="0.25">
      <c r="A44" s="5">
        <f t="shared" si="0"/>
        <v>42</v>
      </c>
      <c r="B44" s="7" t="s">
        <v>78</v>
      </c>
      <c r="C44" s="7" t="str">
        <f>_xlfn.XLOOKUP(Πίνακας2[[#This Row],[Φορέας]],[1]!DATA_FR_1[Φορέας Υλοποίησης],[1]!DATA_FR_1[Κωδικός Φορέα Υλοποίησης])</f>
        <v>997908822</v>
      </c>
      <c r="D44" s="8" t="s">
        <v>79</v>
      </c>
      <c r="E44" s="9">
        <f>'[1]Report (short)'!C43</f>
        <v>53545519.130000003</v>
      </c>
    </row>
    <row r="45" spans="1:7" s="10" customFormat="1" x14ac:dyDescent="0.25">
      <c r="A45" s="5">
        <f t="shared" si="0"/>
        <v>43</v>
      </c>
      <c r="B45" s="7" t="s">
        <v>80</v>
      </c>
      <c r="C45" s="7" t="str">
        <f>_xlfn.XLOOKUP(Πίνακας2[[#This Row],[Φορέας]],[1]!DATA_FR_1[Φορέας Υλοποίησης],[1]!DATA_FR_1[Κωδικός Φορέα Υλοποίησης])</f>
        <v>996690230</v>
      </c>
      <c r="D45" s="11" t="s">
        <v>20</v>
      </c>
      <c r="E45" s="9">
        <f>'[1]Report (short)'!C44</f>
        <v>49593623</v>
      </c>
    </row>
    <row r="46" spans="1:7" s="10" customFormat="1" ht="30" x14ac:dyDescent="0.25">
      <c r="A46" s="5">
        <f t="shared" si="0"/>
        <v>44</v>
      </c>
      <c r="B46" s="7" t="s">
        <v>81</v>
      </c>
      <c r="C46" s="7" t="str">
        <f>_xlfn.XLOOKUP(Πίνακας2[[#This Row],[Φορέας]],[1]!DATA_FR_1[Φορέας Υλοποίησης],[1]!DATA_FR_1[Κωδικός Φορέα Υλοποίησης])</f>
        <v>998808937</v>
      </c>
      <c r="D46" s="11" t="s">
        <v>20</v>
      </c>
      <c r="E46" s="9">
        <f>'[1]Report (short)'!C45</f>
        <v>49317921</v>
      </c>
    </row>
    <row r="47" spans="1:7" s="10" customFormat="1" ht="30" x14ac:dyDescent="0.25">
      <c r="A47" s="5">
        <f t="shared" si="0"/>
        <v>45</v>
      </c>
      <c r="B47" s="7" t="s">
        <v>82</v>
      </c>
      <c r="C47" s="7" t="str">
        <f>_xlfn.XLOOKUP(Πίνακας2[[#This Row],[Φορέας]],[1]!DATA_FR_1[Φορέας Υλοποίησης],[1]!DATA_FR_1[Κωδικός Φορέα Υλοποίησης])</f>
        <v>998225768</v>
      </c>
      <c r="D47" s="8" t="s">
        <v>83</v>
      </c>
      <c r="E47" s="9">
        <f>'[1]Report (short)'!C46</f>
        <v>47940272.159999996</v>
      </c>
    </row>
    <row r="48" spans="1:7" s="10" customFormat="1" x14ac:dyDescent="0.25">
      <c r="A48" s="5">
        <f t="shared" si="0"/>
        <v>46</v>
      </c>
      <c r="B48" s="7" t="s">
        <v>84</v>
      </c>
      <c r="C48" s="7" t="str">
        <f>_xlfn.XLOOKUP(Πίνακας2[[#This Row],[Φορέας]],[1]!DATA_FR_1[Φορέας Υλοποίησης],[1]!DATA_FR_1[Κωδικός Φορέα Υλοποίησης])</f>
        <v>997844846</v>
      </c>
      <c r="D48" s="11" t="s">
        <v>61</v>
      </c>
      <c r="E48" s="9">
        <f>'[1]Report (short)'!C47</f>
        <v>44081553.18</v>
      </c>
    </row>
    <row r="49" spans="1:5" s="10" customFormat="1" ht="30" x14ac:dyDescent="0.25">
      <c r="A49" s="5">
        <f t="shared" si="0"/>
        <v>47</v>
      </c>
      <c r="B49" s="7" t="s">
        <v>85</v>
      </c>
      <c r="C49" s="7" t="str">
        <f>_xlfn.XLOOKUP(Πίνακας2[[#This Row],[Φορέας]],[1]!DATA_FR_1[Φορέας Υλοποίησης],[1]!DATA_FR_1[Κωδικός Φορέα Υλοποίησης])</f>
        <v>997824337</v>
      </c>
      <c r="D49" s="8" t="s">
        <v>65</v>
      </c>
      <c r="E49" s="9">
        <f>'[1]Report (short)'!C48</f>
        <v>43000000</v>
      </c>
    </row>
    <row r="50" spans="1:5" s="10" customFormat="1" ht="60" x14ac:dyDescent="0.25">
      <c r="A50" s="5">
        <f t="shared" si="0"/>
        <v>48</v>
      </c>
      <c r="B50" s="7" t="s">
        <v>86</v>
      </c>
      <c r="C50" s="7" t="str">
        <f>_xlfn.XLOOKUP(Πίνακας2[[#This Row],[Φορέας]],[1]!DATA_FR_1[Φορέας Υλοποίησης],[1]!DATA_FR_1[Κωδικός Φορέα Υλοποίησης])</f>
        <v>998082845</v>
      </c>
      <c r="D50" s="8" t="s">
        <v>52</v>
      </c>
      <c r="E50" s="9">
        <f>'[1]Report (short)'!C49</f>
        <v>41674728</v>
      </c>
    </row>
    <row r="51" spans="1:5" s="10" customFormat="1" x14ac:dyDescent="0.25">
      <c r="A51" s="5">
        <f t="shared" si="0"/>
        <v>49</v>
      </c>
      <c r="B51" s="7" t="s">
        <v>87</v>
      </c>
      <c r="C51" s="7" t="str">
        <f>_xlfn.XLOOKUP(Πίνακας2[[#This Row],[Φορέας]],[1]!DATA_FR_1[Φορέας Υλοποίησης],[1]!DATA_FR_1[Κωδικός Φορέα Υλοποίησης])</f>
        <v>090035426</v>
      </c>
      <c r="D51" s="11" t="s">
        <v>88</v>
      </c>
      <c r="E51" s="9">
        <f>'[1]Report (short)'!C50</f>
        <v>41450637</v>
      </c>
    </row>
    <row r="52" spans="1:5" s="10" customFormat="1" x14ac:dyDescent="0.25">
      <c r="A52" s="5">
        <f t="shared" si="0"/>
        <v>50</v>
      </c>
      <c r="B52" s="7" t="s">
        <v>89</v>
      </c>
      <c r="C52" s="7" t="str">
        <f>_xlfn.XLOOKUP(Πίνακας2[[#This Row],[Φορέας]],[1]!DATA_FR_1[Φορέας Υλοποίησης],[1]!DATA_FR_1[Κωδικός Φορέα Υλοποίησης])</f>
        <v>800953384</v>
      </c>
      <c r="D52" s="11" t="s">
        <v>20</v>
      </c>
      <c r="E52" s="9">
        <f>'[1]Report (short)'!C51</f>
        <v>40925950</v>
      </c>
    </row>
    <row r="53" spans="1:5" s="10" customFormat="1" x14ac:dyDescent="0.25">
      <c r="A53" s="5">
        <f t="shared" si="0"/>
        <v>51</v>
      </c>
      <c r="B53" s="7" t="s">
        <v>90</v>
      </c>
      <c r="C53" s="7" t="str">
        <f>_xlfn.XLOOKUP(Πίνακας2[[#This Row],[Φορέας]],[1]!DATA_FR_1[Φορέας Υλοποίησης],[1]!DATA_FR_1[Κωδικός Φορέα Υλοποίησης])</f>
        <v>090044306</v>
      </c>
      <c r="D53" s="11" t="s">
        <v>91</v>
      </c>
      <c r="E53" s="9">
        <f>'[1]Report (short)'!C52</f>
        <v>40323234</v>
      </c>
    </row>
    <row r="54" spans="1:5" s="10" customFormat="1" x14ac:dyDescent="0.25">
      <c r="A54" s="5">
        <f t="shared" si="0"/>
        <v>52</v>
      </c>
      <c r="B54" s="7" t="s">
        <v>92</v>
      </c>
      <c r="C54" s="7" t="str">
        <f>_xlfn.XLOOKUP(Πίνακας2[[#This Row],[Φορέας]],[1]!DATA_FR_1[Φορέας Υλοποίησης],[1]!DATA_FR_1[Κωδικός Φορέα Υλοποίησης])</f>
        <v>997579388</v>
      </c>
      <c r="D54" s="11" t="s">
        <v>61</v>
      </c>
      <c r="E54" s="9">
        <f>'[1]Report (short)'!C53</f>
        <v>39000000</v>
      </c>
    </row>
    <row r="55" spans="1:5" s="10" customFormat="1" x14ac:dyDescent="0.25">
      <c r="A55" s="5">
        <f t="shared" si="0"/>
        <v>53</v>
      </c>
      <c r="B55" s="7" t="s">
        <v>93</v>
      </c>
      <c r="C55" s="7" t="e">
        <f>_xlfn.XLOOKUP(Πίνακας2[[#This Row],[Φορέας]],[1]!DATA_FR_1[Φορέας Υλοποίησης],[1]!DATA_FR_1[Κωδικός Φορέα Υλοποίησης])</f>
        <v>#REF!</v>
      </c>
      <c r="D55" s="11" t="s">
        <v>20</v>
      </c>
      <c r="E55" s="9">
        <f>'[1]Report (short)'!C54</f>
        <v>37900000</v>
      </c>
    </row>
    <row r="56" spans="1:5" s="10" customFormat="1" x14ac:dyDescent="0.25">
      <c r="A56" s="5">
        <f t="shared" si="0"/>
        <v>54</v>
      </c>
      <c r="B56" s="7" t="s">
        <v>94</v>
      </c>
      <c r="C56" s="7" t="str">
        <f>_xlfn.XLOOKUP(Πίνακας2[[#This Row],[Φορέας]],[1]!DATA_FR_1[Φορέας Υλοποίησης],[1]!DATA_FR_1[Κωδικός Φορέα Υλοποίησης])</f>
        <v>099799848</v>
      </c>
      <c r="D56" s="11" t="s">
        <v>20</v>
      </c>
      <c r="E56" s="9">
        <f>'[1]Report (short)'!C55</f>
        <v>37800279</v>
      </c>
    </row>
    <row r="57" spans="1:5" s="10" customFormat="1" ht="45" x14ac:dyDescent="0.25">
      <c r="A57" s="5">
        <f t="shared" si="0"/>
        <v>55</v>
      </c>
      <c r="B57" s="7" t="s">
        <v>95</v>
      </c>
      <c r="C57" s="7" t="str">
        <f>_xlfn.XLOOKUP(Πίνακας2[[#This Row],[Φορέας]],[1]!DATA_FR_1[Φορέας Υλοποίησης],[1]!DATA_FR_1[Κωδικός Φορέα Υλοποίησης])</f>
        <v>997476340</v>
      </c>
      <c r="D57" s="8" t="s">
        <v>96</v>
      </c>
      <c r="E57" s="9">
        <f>'[1]Report (short)'!C56</f>
        <v>37070670.299999997</v>
      </c>
    </row>
    <row r="58" spans="1:5" s="10" customFormat="1" x14ac:dyDescent="0.25">
      <c r="A58" s="5">
        <f t="shared" si="0"/>
        <v>56</v>
      </c>
      <c r="B58" s="7" t="s">
        <v>97</v>
      </c>
      <c r="C58" s="7" t="str">
        <f>_xlfn.XLOOKUP(Πίνακας2[[#This Row],[Φορέας]],[1]!DATA_FR_1[Φορέας Υλοποίησης],[1]!DATA_FR_1[Κωδικός Φορέα Υλοποίησης])</f>
        <v>997028265</v>
      </c>
      <c r="D58" s="11" t="s">
        <v>98</v>
      </c>
      <c r="E58" s="9">
        <f>'[1]Report (short)'!C57</f>
        <v>36831664.980000004</v>
      </c>
    </row>
    <row r="59" spans="1:5" s="10" customFormat="1" x14ac:dyDescent="0.25">
      <c r="A59" s="5">
        <f t="shared" si="0"/>
        <v>57</v>
      </c>
      <c r="B59" s="7" t="s">
        <v>99</v>
      </c>
      <c r="C59" s="7" t="str">
        <f>_xlfn.XLOOKUP(Πίνακας2[[#This Row],[Φορέας]],[1]!DATA_FR_1[Φορέας Υλοποίησης],[1]!DATA_FR_1[Κωδικός Φορέα Υλοποίησης])</f>
        <v>099965892</v>
      </c>
      <c r="D59" s="11" t="s">
        <v>100</v>
      </c>
      <c r="E59" s="9">
        <f>'[1]Report (short)'!C58</f>
        <v>36393369.75</v>
      </c>
    </row>
    <row r="60" spans="1:5" s="10" customFormat="1" x14ac:dyDescent="0.25">
      <c r="A60" s="5">
        <f t="shared" si="0"/>
        <v>58</v>
      </c>
      <c r="B60" s="7" t="s">
        <v>101</v>
      </c>
      <c r="C60" s="7" t="str">
        <f>_xlfn.XLOOKUP(Πίνακας2[[#This Row],[Φορέας]],[1]!DATA_FR_1[Φορέας Υλοποίησης],[1]!DATA_FR_1[Κωδικός Φορέα Υλοποίησης])</f>
        <v>997612598</v>
      </c>
      <c r="D60" s="11" t="s">
        <v>61</v>
      </c>
      <c r="E60" s="9">
        <f>'[1]Report (short)'!C59</f>
        <v>35000000</v>
      </c>
    </row>
    <row r="61" spans="1:5" s="10" customFormat="1" x14ac:dyDescent="0.25">
      <c r="A61" s="5">
        <f t="shared" si="0"/>
        <v>59</v>
      </c>
      <c r="B61" s="7" t="s">
        <v>102</v>
      </c>
      <c r="C61" s="7" t="str">
        <f>_xlfn.XLOOKUP(Πίνακας2[[#This Row],[Φορέας]],[1]!DATA_FR_1[Φορέας Υλοποίησης],[1]!DATA_FR_1[Κωδικός Φορέα Υλοποίησης])</f>
        <v>801892833</v>
      </c>
      <c r="D61" s="11" t="s">
        <v>20</v>
      </c>
      <c r="E61" s="9">
        <f>'[1]Report (short)'!C60</f>
        <v>34000000</v>
      </c>
    </row>
    <row r="62" spans="1:5" s="10" customFormat="1" x14ac:dyDescent="0.25">
      <c r="A62" s="5">
        <f t="shared" si="0"/>
        <v>60</v>
      </c>
      <c r="B62" s="7" t="s">
        <v>103</v>
      </c>
      <c r="C62" s="7" t="str">
        <f>_xlfn.XLOOKUP(Πίνακας2[[#This Row],[Φορέας]],[1]!DATA_FR_1[Φορέας Υλοποίησης],[1]!DATA_FR_1[Κωδικός Φορέα Υλοποίησης])</f>
        <v>801892777</v>
      </c>
      <c r="D62" s="11" t="s">
        <v>20</v>
      </c>
      <c r="E62" s="9">
        <f>'[1]Report (short)'!C61</f>
        <v>33900000</v>
      </c>
    </row>
    <row r="63" spans="1:5" s="10" customFormat="1" ht="60" x14ac:dyDescent="0.25">
      <c r="A63" s="5">
        <f t="shared" si="0"/>
        <v>61</v>
      </c>
      <c r="B63" s="7" t="s">
        <v>104</v>
      </c>
      <c r="C63" s="7" t="str">
        <f>_xlfn.XLOOKUP(Πίνακας2[[#This Row],[Φορέας]],[1]!DATA_FR_1[Φορέας Υλοποίησης],[1]!DATA_FR_1[Κωδικός Φορέα Υλοποίησης])</f>
        <v>090055935</v>
      </c>
      <c r="D63" s="8" t="s">
        <v>105</v>
      </c>
      <c r="E63" s="9">
        <f>'[1]Report (short)'!C62</f>
        <v>33881446.770000003</v>
      </c>
    </row>
    <row r="64" spans="1:5" s="10" customFormat="1" x14ac:dyDescent="0.25">
      <c r="A64" s="5">
        <f t="shared" si="0"/>
        <v>62</v>
      </c>
      <c r="B64" s="7" t="s">
        <v>106</v>
      </c>
      <c r="C64" s="7">
        <f>_xlfn.XLOOKUP(Πίνακας2[[#This Row],[Φορέας]],[1]!DATA_FR_1[Φορέας Υλοποίησης],[1]!DATA_FR_1[Κωδικός Φορέα Υλοποίησης])</f>
        <v>996771538</v>
      </c>
      <c r="D64" s="11" t="s">
        <v>107</v>
      </c>
      <c r="E64" s="9">
        <f>'[1]Report (short)'!C63</f>
        <v>32585320</v>
      </c>
    </row>
    <row r="65" spans="1:5" s="10" customFormat="1" ht="30" x14ac:dyDescent="0.25">
      <c r="A65" s="5">
        <f t="shared" si="0"/>
        <v>63</v>
      </c>
      <c r="B65" s="7" t="s">
        <v>108</v>
      </c>
      <c r="C65" s="7" t="str">
        <f>_xlfn.XLOOKUP(Πίνακας2[[#This Row],[Φορέας]],[1]!DATA_FR_1[Φορέας Υλοποίησης],[1]!DATA_FR_1[Κωδικός Φορέα Υλοποίησης])</f>
        <v>997478553</v>
      </c>
      <c r="D65" s="8" t="s">
        <v>109</v>
      </c>
      <c r="E65" s="9">
        <f>'[1]Report (short)'!C64</f>
        <v>31811751</v>
      </c>
    </row>
    <row r="66" spans="1:5" s="10" customFormat="1" ht="30" x14ac:dyDescent="0.25">
      <c r="A66" s="5">
        <f t="shared" si="0"/>
        <v>64</v>
      </c>
      <c r="B66" s="7" t="s">
        <v>110</v>
      </c>
      <c r="C66" s="7" t="str">
        <f>_xlfn.XLOOKUP(Πίνακας2[[#This Row],[Φορέας]],[1]!DATA_FR_1[Φορέας Υλοποίησης],[1]!DATA_FR_1[Κωδικός Φορέα Υλοποίησης])</f>
        <v>997947718</v>
      </c>
      <c r="D66" s="8" t="s">
        <v>111</v>
      </c>
      <c r="E66" s="9">
        <f>'[1]Report (short)'!C65</f>
        <v>31017423.449999999</v>
      </c>
    </row>
    <row r="67" spans="1:5" s="10" customFormat="1" x14ac:dyDescent="0.25">
      <c r="A67" s="5">
        <f t="shared" si="0"/>
        <v>65</v>
      </c>
      <c r="B67" s="7" t="s">
        <v>112</v>
      </c>
      <c r="C67" s="7" t="str">
        <f>_xlfn.XLOOKUP(Πίνακας2[[#This Row],[Φορέας]],[1]!DATA_FR_1[Φορέας Υλοποίησης],[1]!DATA_FR_1[Κωδικός Φορέα Υλοποίησης])</f>
        <v>094025043</v>
      </c>
      <c r="D67" s="11" t="s">
        <v>113</v>
      </c>
      <c r="E67" s="9">
        <f>'[1]Report (short)'!C66</f>
        <v>30080000</v>
      </c>
    </row>
    <row r="68" spans="1:5" s="10" customFormat="1" x14ac:dyDescent="0.25">
      <c r="A68" s="5">
        <f t="shared" ref="A68:A102" si="1">ROW()-2</f>
        <v>66</v>
      </c>
      <c r="B68" s="7" t="s">
        <v>114</v>
      </c>
      <c r="C68" s="7" t="str">
        <f>_xlfn.XLOOKUP(Πίνακας2[[#This Row],[Φορέας]],[1]!DATA_FR_1[Φορέας Υλοποίησης],[1]!DATA_FR_1[Κωδικός Φορέα Υλοποίησης])</f>
        <v>801624076</v>
      </c>
      <c r="D68" s="11" t="s">
        <v>20</v>
      </c>
      <c r="E68" s="9">
        <f>'[1]Report (short)'!C67</f>
        <v>29740932</v>
      </c>
    </row>
    <row r="69" spans="1:5" s="10" customFormat="1" x14ac:dyDescent="0.25">
      <c r="A69" s="5">
        <f t="shared" si="1"/>
        <v>67</v>
      </c>
      <c r="B69" s="7" t="s">
        <v>115</v>
      </c>
      <c r="C69" s="7" t="e">
        <f>_xlfn.XLOOKUP(Πίνακας2[[#This Row],[Φορέας]],[1]!DATA_FR_1[Φορέας Υλοποίησης],[1]!DATA_FR_1[Κωδικός Φορέα Υλοποίησης])</f>
        <v>#REF!</v>
      </c>
      <c r="D69" s="11" t="s">
        <v>20</v>
      </c>
      <c r="E69" s="9">
        <f>'[1]Report (short)'!C68</f>
        <v>29677692</v>
      </c>
    </row>
    <row r="70" spans="1:5" s="10" customFormat="1" x14ac:dyDescent="0.25">
      <c r="A70" s="5">
        <f t="shared" si="1"/>
        <v>68</v>
      </c>
      <c r="B70" s="7" t="s">
        <v>116</v>
      </c>
      <c r="C70" s="7" t="e">
        <f>_xlfn.XLOOKUP(Πίνακας2[[#This Row],[Φορέας]],[1]!DATA_FR_1[Φορέας Υλοποίησης],[1]!DATA_FR_1[Κωδικός Φορέα Υλοποίησης])</f>
        <v>#REF!</v>
      </c>
      <c r="D70" s="11" t="s">
        <v>20</v>
      </c>
      <c r="E70" s="9">
        <f>'[1]Report (short)'!C69</f>
        <v>28500000</v>
      </c>
    </row>
    <row r="71" spans="1:5" s="10" customFormat="1" ht="30" x14ac:dyDescent="0.25">
      <c r="A71" s="5">
        <f t="shared" si="1"/>
        <v>69</v>
      </c>
      <c r="B71" s="7" t="s">
        <v>117</v>
      </c>
      <c r="C71" s="7" t="str">
        <f>_xlfn.XLOOKUP(Πίνακας2[[#This Row],[Φορέας]],[1]!DATA_FR_1[Φορέας Υλοποίησης],[1]!DATA_FR_1[Κωδικός Φορέα Υλοποίησης])</f>
        <v>090056250</v>
      </c>
      <c r="D71" s="8" t="s">
        <v>118</v>
      </c>
      <c r="E71" s="9">
        <f>'[1]Report (short)'!C70</f>
        <v>27368254</v>
      </c>
    </row>
    <row r="72" spans="1:5" s="10" customFormat="1" x14ac:dyDescent="0.25">
      <c r="A72" s="5">
        <f t="shared" si="1"/>
        <v>70</v>
      </c>
      <c r="B72" s="7" t="s">
        <v>119</v>
      </c>
      <c r="C72" s="7" t="e">
        <f>_xlfn.XLOOKUP(Πίνακας2[[#This Row],[Φορέας]],[1]!DATA_FR_1[Φορέας Υλοποίησης],[1]!DATA_FR_1[Κωδικός Φορέα Υλοποίησης])</f>
        <v>#REF!</v>
      </c>
      <c r="D72" s="11" t="s">
        <v>20</v>
      </c>
      <c r="E72" s="9">
        <f>'[1]Report (short)'!C71</f>
        <v>25807500</v>
      </c>
    </row>
    <row r="73" spans="1:5" s="10" customFormat="1" ht="60" x14ac:dyDescent="0.25">
      <c r="A73" s="5">
        <f t="shared" si="1"/>
        <v>71</v>
      </c>
      <c r="B73" s="7" t="s">
        <v>120</v>
      </c>
      <c r="C73" s="7">
        <f>_xlfn.XLOOKUP(Πίνακας2[[#This Row],[Φορέας]],[1]!DATA_FR_1[Φορέας Υλοποίησης],[1]!DATA_FR_1[Κωδικός Φορέα Υλοποίησης])</f>
        <v>997830264</v>
      </c>
      <c r="D73" s="8" t="s">
        <v>52</v>
      </c>
      <c r="E73" s="9">
        <f>'[1]Report (short)'!C72</f>
        <v>25692863.68</v>
      </c>
    </row>
    <row r="74" spans="1:5" s="10" customFormat="1" x14ac:dyDescent="0.25">
      <c r="A74" s="5">
        <f t="shared" si="1"/>
        <v>72</v>
      </c>
      <c r="B74" s="7" t="s">
        <v>121</v>
      </c>
      <c r="C74" s="7" t="e">
        <f>_xlfn.XLOOKUP(Πίνακας2[[#This Row],[Φορέας]],[1]!DATA_FR_1[Φορέας Υλοποίησης],[1]!DATA_FR_1[Κωδικός Φορέα Υλοποίησης])</f>
        <v>#REF!</v>
      </c>
      <c r="D74" s="11" t="s">
        <v>20</v>
      </c>
      <c r="E74" s="9">
        <f>'[1]Report (short)'!C73</f>
        <v>25642840</v>
      </c>
    </row>
    <row r="75" spans="1:5" s="10" customFormat="1" x14ac:dyDescent="0.25">
      <c r="A75" s="5">
        <f t="shared" si="1"/>
        <v>73</v>
      </c>
      <c r="B75" s="7" t="s">
        <v>122</v>
      </c>
      <c r="C75" s="7" t="str">
        <f>_xlfn.XLOOKUP(Πίνακας2[[#This Row],[Φορέας]],[1]!DATA_FR_1[Φορέας Υλοποίησης],[1]!DATA_FR_1[Κωδικός Φορέα Υλοποίησης])</f>
        <v>094014920</v>
      </c>
      <c r="D75" s="11" t="s">
        <v>20</v>
      </c>
      <c r="E75" s="9">
        <f>'[1]Report (short)'!C74</f>
        <v>25175000</v>
      </c>
    </row>
    <row r="76" spans="1:5" s="10" customFormat="1" ht="30" x14ac:dyDescent="0.25">
      <c r="A76" s="5">
        <f t="shared" si="1"/>
        <v>74</v>
      </c>
      <c r="B76" s="7" t="s">
        <v>123</v>
      </c>
      <c r="C76" s="7" t="e">
        <f>_xlfn.XLOOKUP(Πίνακας2[[#This Row],[Φορέας]],[1]!DATA_FR_1[Φορέας Υλοποίησης],[1]!DATA_FR_1[Κωδικός Φορέα Υλοποίησης])</f>
        <v>#REF!</v>
      </c>
      <c r="D76" s="11" t="s">
        <v>20</v>
      </c>
      <c r="E76" s="9">
        <f>'[1]Report (short)'!C75</f>
        <v>24603389</v>
      </c>
    </row>
    <row r="77" spans="1:5" s="10" customFormat="1" ht="30" x14ac:dyDescent="0.25">
      <c r="A77" s="5">
        <f t="shared" si="1"/>
        <v>75</v>
      </c>
      <c r="B77" s="7" t="s">
        <v>124</v>
      </c>
      <c r="C77" s="7" t="str">
        <f>_xlfn.XLOOKUP(Πίνακας2[[#This Row],[Φορέας]],[1]!DATA_FR_1[Φορέας Υλοποίησης],[1]!DATA_FR_1[Κωδικός Φορέα Υλοποίησης])</f>
        <v>090012197</v>
      </c>
      <c r="D77" s="8" t="s">
        <v>125</v>
      </c>
      <c r="E77" s="9">
        <f>'[1]Report (short)'!C76</f>
        <v>24425762.669999994</v>
      </c>
    </row>
    <row r="78" spans="1:5" s="10" customFormat="1" ht="45" x14ac:dyDescent="0.25">
      <c r="A78" s="5">
        <f t="shared" si="1"/>
        <v>76</v>
      </c>
      <c r="B78" s="7" t="s">
        <v>126</v>
      </c>
      <c r="C78" s="7" t="str">
        <f>_xlfn.XLOOKUP(Πίνακας2[[#This Row],[Φορέας]],[1]!DATA_FR_1[Φορέας Υλοποίησης],[1]!DATA_FR_1[Κωδικός Φορέα Υλοποίησης])</f>
        <v>997947640</v>
      </c>
      <c r="D78" s="8" t="s">
        <v>127</v>
      </c>
      <c r="E78" s="9">
        <f>'[1]Report (short)'!C77</f>
        <v>23932289.120000001</v>
      </c>
    </row>
    <row r="79" spans="1:5" s="10" customFormat="1" ht="45" x14ac:dyDescent="0.25">
      <c r="A79" s="5">
        <f t="shared" si="1"/>
        <v>77</v>
      </c>
      <c r="B79" s="7" t="s">
        <v>128</v>
      </c>
      <c r="C79" s="7" t="str">
        <f>_xlfn.XLOOKUP(Πίνακας2[[#This Row],[Φορέας]],[1]!DATA_FR_1[Φορέας Υλοποίησης],[1]!DATA_FR_1[Κωδικός Φορέα Υλοποίησης])</f>
        <v>090101655</v>
      </c>
      <c r="D79" s="8" t="s">
        <v>129</v>
      </c>
      <c r="E79" s="9">
        <f>'[1]Report (short)'!C78</f>
        <v>23533141.350000001</v>
      </c>
    </row>
    <row r="80" spans="1:5" s="10" customFormat="1" x14ac:dyDescent="0.25">
      <c r="A80" s="5">
        <f t="shared" si="1"/>
        <v>78</v>
      </c>
      <c r="B80" s="7" t="s">
        <v>130</v>
      </c>
      <c r="C80" s="7" t="str">
        <f>_xlfn.XLOOKUP(Πίνακας2[[#This Row],[Φορέας]],[1]!DATA_FR_1[Φορέας Υλοποίησης],[1]!DATA_FR_1[Κωδικός Φορέα Υλοποίησης])</f>
        <v>998323762</v>
      </c>
      <c r="D80" s="11" t="s">
        <v>20</v>
      </c>
      <c r="E80" s="9">
        <f>'[1]Report (short)'!C79</f>
        <v>23453003</v>
      </c>
    </row>
    <row r="81" spans="1:5" s="10" customFormat="1" ht="30" x14ac:dyDescent="0.25">
      <c r="A81" s="5">
        <f t="shared" si="1"/>
        <v>79</v>
      </c>
      <c r="B81" s="7" t="s">
        <v>131</v>
      </c>
      <c r="C81" s="7" t="str">
        <f>_xlfn.XLOOKUP(Πίνακας2[[#This Row],[Φορέας]],[1]!DATA_FR_1[Φορέας Υλοποίησης],[1]!DATA_FR_1[Κωδικός Φορέα Υλοποίησης])</f>
        <v>999644230</v>
      </c>
      <c r="D81" s="8" t="s">
        <v>50</v>
      </c>
      <c r="E81" s="9">
        <f>'[1]Report (short)'!C80</f>
        <v>23270000</v>
      </c>
    </row>
    <row r="82" spans="1:5" s="10" customFormat="1" x14ac:dyDescent="0.25">
      <c r="A82" s="5">
        <f t="shared" si="1"/>
        <v>80</v>
      </c>
      <c r="B82" s="7" t="s">
        <v>132</v>
      </c>
      <c r="C82" s="7" t="e">
        <f>_xlfn.XLOOKUP(Πίνακας2[[#This Row],[Φορέας]],[1]!DATA_FR_1[Φορέας Υλοποίησης],[1]!DATA_FR_1[Κωδικός Φορέα Υλοποίησης])</f>
        <v>#REF!</v>
      </c>
      <c r="D82" s="11" t="s">
        <v>20</v>
      </c>
      <c r="E82" s="9">
        <f>'[1]Report (short)'!C81</f>
        <v>23072030</v>
      </c>
    </row>
    <row r="83" spans="1:5" s="10" customFormat="1" x14ac:dyDescent="0.25">
      <c r="A83" s="5">
        <f t="shared" si="1"/>
        <v>81</v>
      </c>
      <c r="B83" s="7" t="s">
        <v>133</v>
      </c>
      <c r="C83" s="7" t="str">
        <f>_xlfn.XLOOKUP(Πίνακας2[[#This Row],[Φορέας]],[1]!DATA_FR_1[Φορέας Υλοποίησης],[1]!DATA_FR_1[Κωδικός Φορέα Υλοποίησης])</f>
        <v>801624039</v>
      </c>
      <c r="D83" s="11" t="s">
        <v>20</v>
      </c>
      <c r="E83" s="9">
        <f>'[1]Report (short)'!C82</f>
        <v>22882754</v>
      </c>
    </row>
    <row r="84" spans="1:5" s="10" customFormat="1" x14ac:dyDescent="0.25">
      <c r="A84" s="5">
        <f t="shared" si="1"/>
        <v>82</v>
      </c>
      <c r="B84" s="7" t="s">
        <v>134</v>
      </c>
      <c r="C84" s="7" t="str">
        <f>_xlfn.XLOOKUP(Πίνακας2[[#This Row],[Φορέας]],[1]!DATA_FR_1[Φορέας Υλοποίησης],[1]!DATA_FR_1[Κωδικός Φορέα Υλοποίησης])</f>
        <v>999723442</v>
      </c>
      <c r="D84" s="11" t="s">
        <v>135</v>
      </c>
      <c r="E84" s="9">
        <f>'[1]Report (short)'!C83</f>
        <v>22612171</v>
      </c>
    </row>
    <row r="85" spans="1:5" s="10" customFormat="1" x14ac:dyDescent="0.25">
      <c r="A85" s="5">
        <f t="shared" si="1"/>
        <v>83</v>
      </c>
      <c r="B85" s="7" t="s">
        <v>136</v>
      </c>
      <c r="C85" s="7" t="e">
        <f>_xlfn.XLOOKUP(Πίνακας2[[#This Row],[Φορέας]],[1]!DATA_FR_1[Φορέας Υλοποίησης],[1]!DATA_FR_1[Κωδικός Φορέα Υλοποίησης])</f>
        <v>#REF!</v>
      </c>
      <c r="D85" s="11" t="s">
        <v>20</v>
      </c>
      <c r="E85" s="9">
        <f>'[1]Report (short)'!C84</f>
        <v>22366038</v>
      </c>
    </row>
    <row r="86" spans="1:5" s="10" customFormat="1" x14ac:dyDescent="0.25">
      <c r="A86" s="5">
        <f t="shared" si="1"/>
        <v>84</v>
      </c>
      <c r="B86" s="7" t="s">
        <v>137</v>
      </c>
      <c r="C86" s="7" t="str">
        <f>_xlfn.XLOOKUP(Πίνακας2[[#This Row],[Φορέας]],[1]!DATA_FR_1[Φορέας Υλοποίησης],[1]!DATA_FR_1[Κωδικός Φορέα Υλοποίησης])</f>
        <v>999355106</v>
      </c>
      <c r="D86" s="11" t="s">
        <v>98</v>
      </c>
      <c r="E86" s="9">
        <f>'[1]Report (short)'!C85</f>
        <v>21486470</v>
      </c>
    </row>
    <row r="87" spans="1:5" s="10" customFormat="1" ht="30" x14ac:dyDescent="0.25">
      <c r="A87" s="5">
        <f t="shared" si="1"/>
        <v>85</v>
      </c>
      <c r="B87" s="7" t="s">
        <v>138</v>
      </c>
      <c r="C87" s="7" t="e">
        <f>_xlfn.XLOOKUP(Πίνακας2[[#This Row],[Φορέας]],[1]!DATA_FR_1[Φορέας Υλοποίησης],[1]!DATA_FR_1[Κωδικός Φορέα Υλοποίησης])</f>
        <v>#REF!</v>
      </c>
      <c r="D87" s="11" t="s">
        <v>20</v>
      </c>
      <c r="E87" s="9">
        <f>'[1]Report (short)'!C86</f>
        <v>21320000</v>
      </c>
    </row>
    <row r="88" spans="1:5" s="10" customFormat="1" ht="60" x14ac:dyDescent="0.25">
      <c r="A88" s="5">
        <f t="shared" si="1"/>
        <v>86</v>
      </c>
      <c r="B88" s="7" t="s">
        <v>139</v>
      </c>
      <c r="C88" s="7" t="str">
        <f>_xlfn.XLOOKUP(Πίνακας2[[#This Row],[Φορέας]],[1]!DATA_FR_1[Φορέας Υλοποίησης],[1]!DATA_FR_1[Κωδικός Φορέα Υλοποίησης])</f>
        <v>997678759</v>
      </c>
      <c r="D88" s="8" t="s">
        <v>52</v>
      </c>
      <c r="E88" s="9">
        <f>'[1]Report (short)'!C87</f>
        <v>21064685.649999999</v>
      </c>
    </row>
    <row r="89" spans="1:5" s="10" customFormat="1" x14ac:dyDescent="0.25">
      <c r="A89" s="5">
        <f t="shared" si="1"/>
        <v>87</v>
      </c>
      <c r="B89" s="7" t="s">
        <v>140</v>
      </c>
      <c r="C89" s="7" t="e">
        <f>_xlfn.XLOOKUP(Πίνακας2[[#This Row],[Φορέας]],[1]!DATA_FR_1[Φορέας Υλοποίησης],[1]!DATA_FR_1[Κωδικός Φορέα Υλοποίησης])</f>
        <v>#REF!</v>
      </c>
      <c r="D89" s="11" t="s">
        <v>20</v>
      </c>
      <c r="E89" s="9">
        <f>'[1]Report (short)'!C88</f>
        <v>20894500</v>
      </c>
    </row>
    <row r="90" spans="1:5" s="10" customFormat="1" ht="30" x14ac:dyDescent="0.25">
      <c r="A90" s="5">
        <f t="shared" si="1"/>
        <v>88</v>
      </c>
      <c r="B90" s="7" t="s">
        <v>141</v>
      </c>
      <c r="C90" s="7" t="str">
        <f>_xlfn.XLOOKUP(Πίνακας2[[#This Row],[Φορέας]],[1]!DATA_FR_1[Φορέας Υλοποίησης],[1]!DATA_FR_1[Κωδικός Φορέα Υλοποίησης])</f>
        <v>090030420</v>
      </c>
      <c r="D90" s="8" t="s">
        <v>142</v>
      </c>
      <c r="E90" s="9">
        <f>'[1]Report (short)'!C89</f>
        <v>20848819.77</v>
      </c>
    </row>
    <row r="91" spans="1:5" s="10" customFormat="1" x14ac:dyDescent="0.25">
      <c r="A91" s="5">
        <f t="shared" si="1"/>
        <v>89</v>
      </c>
      <c r="B91" s="7" t="s">
        <v>143</v>
      </c>
      <c r="C91" s="7" t="str">
        <f>_xlfn.XLOOKUP(Πίνακας2[[#This Row],[Φορέας]],[1]!DATA_FR_1[Φορέας Υλοποίησης],[1]!DATA_FR_1[Κωδικός Φορέα Υλοποίησης])</f>
        <v>801371308</v>
      </c>
      <c r="D91" s="11" t="s">
        <v>20</v>
      </c>
      <c r="E91" s="9">
        <f>'[1]Report (short)'!C90</f>
        <v>20839483</v>
      </c>
    </row>
    <row r="92" spans="1:5" s="10" customFormat="1" x14ac:dyDescent="0.25">
      <c r="A92" s="5">
        <f t="shared" si="1"/>
        <v>90</v>
      </c>
      <c r="B92" s="7" t="s">
        <v>144</v>
      </c>
      <c r="C92" s="7" t="str">
        <f>_xlfn.XLOOKUP(Πίνακας2[[#This Row],[Φορέας]],[1]!DATA_FR_1[Φορέας Υλοποίησης],[1]!DATA_FR_1[Κωδικός Φορέα Υλοποίησης])</f>
        <v>801555527</v>
      </c>
      <c r="D92" s="11" t="s">
        <v>145</v>
      </c>
      <c r="E92" s="9">
        <f>'[1]Report (short)'!C91</f>
        <v>20161290.32</v>
      </c>
    </row>
    <row r="93" spans="1:5" s="10" customFormat="1" x14ac:dyDescent="0.25">
      <c r="A93" s="5">
        <f t="shared" si="1"/>
        <v>91</v>
      </c>
      <c r="B93" s="7" t="s">
        <v>146</v>
      </c>
      <c r="C93" s="7" t="str">
        <f>_xlfn.XLOOKUP(Πίνακας2[[#This Row],[Φορέας]],[1]!DATA_FR_1[Φορέας Υλοποίησης],[1]!DATA_FR_1[Κωδικός Φορέα Υλοποίησης])</f>
        <v>999129637</v>
      </c>
      <c r="D93" s="11" t="s">
        <v>147</v>
      </c>
      <c r="E93" s="9">
        <f>'[1]Report (short)'!C92</f>
        <v>19918600</v>
      </c>
    </row>
    <row r="94" spans="1:5" s="10" customFormat="1" x14ac:dyDescent="0.25">
      <c r="A94" s="5">
        <f t="shared" si="1"/>
        <v>92</v>
      </c>
      <c r="B94" s="7" t="s">
        <v>148</v>
      </c>
      <c r="C94" s="7">
        <f>_xlfn.XLOOKUP(Πίνακας2[[#This Row],[Φορέας]],[1]!DATA_FR_1[Φορέας Υλοποίησης],[1]!DATA_FR_1[Κωδικός Φορέα Υλοποίησης])</f>
        <v>998764807</v>
      </c>
      <c r="D94" s="11" t="s">
        <v>113</v>
      </c>
      <c r="E94" s="9">
        <f>'[1]Report (short)'!C93</f>
        <v>19200000</v>
      </c>
    </row>
    <row r="95" spans="1:5" s="10" customFormat="1" x14ac:dyDescent="0.25">
      <c r="A95" s="5">
        <f t="shared" si="1"/>
        <v>93</v>
      </c>
      <c r="B95" s="7" t="s">
        <v>149</v>
      </c>
      <c r="C95" s="7" t="str">
        <f>_xlfn.XLOOKUP(Πίνακας2[[#This Row],[Φορέας]],[1]!DATA_FR_1[Φορέας Υλοποίησης],[1]!DATA_FR_1[Κωδικός Φορέα Υλοποίησης])</f>
        <v>090165823</v>
      </c>
      <c r="D95" s="11" t="s">
        <v>150</v>
      </c>
      <c r="E95" s="9">
        <f>'[1]Report (short)'!C94</f>
        <v>18978458.060000002</v>
      </c>
    </row>
    <row r="96" spans="1:5" s="10" customFormat="1" x14ac:dyDescent="0.25">
      <c r="A96" s="5">
        <f t="shared" si="1"/>
        <v>94</v>
      </c>
      <c r="B96" s="7" t="s">
        <v>151</v>
      </c>
      <c r="C96" s="7" t="e">
        <f>_xlfn.XLOOKUP(Πίνακας2[[#This Row],[Φορέας]],[1]!DATA_FR_1[Φορέας Υλοποίησης],[1]!DATA_FR_1[Κωδικός Φορέα Υλοποίησης])</f>
        <v>#REF!</v>
      </c>
      <c r="D96" s="11" t="s">
        <v>20</v>
      </c>
      <c r="E96" s="9">
        <f>'[1]Report (short)'!C95</f>
        <v>18735908</v>
      </c>
    </row>
    <row r="97" spans="1:5" s="10" customFormat="1" ht="30" x14ac:dyDescent="0.25">
      <c r="A97" s="5">
        <f t="shared" si="1"/>
        <v>95</v>
      </c>
      <c r="B97" s="7" t="s">
        <v>152</v>
      </c>
      <c r="C97" s="7" t="str">
        <f>_xlfn.XLOOKUP(Πίνακας2[[#This Row],[Φορέας]],[1]!DATA_FR_1[Φορέας Υλοποίησης],[1]!DATA_FR_1[Κωδικός Φορέα Υλοποίησης])</f>
        <v>094149181</v>
      </c>
      <c r="D97" s="8" t="s">
        <v>153</v>
      </c>
      <c r="E97" s="9">
        <f>'[1]Report (short)'!C96</f>
        <v>18487289.359999999</v>
      </c>
    </row>
    <row r="98" spans="1:5" s="10" customFormat="1" x14ac:dyDescent="0.25">
      <c r="A98" s="5">
        <f t="shared" si="1"/>
        <v>96</v>
      </c>
      <c r="B98" s="7" t="s">
        <v>154</v>
      </c>
      <c r="C98" s="7" t="str">
        <f>_xlfn.XLOOKUP(Πίνακας2[[#This Row],[Φορέας]],[1]!DATA_FR_1[Φορέας Υλοποίησης],[1]!DATA_FR_1[Κωδικός Φορέα Υλοποίησης])</f>
        <v>801623995</v>
      </c>
      <c r="D98" s="11" t="s">
        <v>20</v>
      </c>
      <c r="E98" s="9">
        <f>'[1]Report (short)'!C97</f>
        <v>18425043</v>
      </c>
    </row>
    <row r="99" spans="1:5" s="10" customFormat="1" ht="30" x14ac:dyDescent="0.25">
      <c r="A99" s="5">
        <f t="shared" si="1"/>
        <v>97</v>
      </c>
      <c r="B99" s="7" t="s">
        <v>155</v>
      </c>
      <c r="C99" s="7" t="str">
        <f>_xlfn.XLOOKUP(Πίνακας2[[#This Row],[Φορέας]],[1]!DATA_FR_1[Φορέας Υλοποίησης],[1]!DATA_FR_1[Κωδικός Φορέα Υλοποίησης])</f>
        <v>094032163</v>
      </c>
      <c r="D99" s="8" t="s">
        <v>50</v>
      </c>
      <c r="E99" s="9">
        <f>'[1]Report (short)'!C98</f>
        <v>18026038</v>
      </c>
    </row>
    <row r="100" spans="1:5" s="10" customFormat="1" x14ac:dyDescent="0.25">
      <c r="A100" s="5">
        <f t="shared" si="1"/>
        <v>98</v>
      </c>
      <c r="B100" s="7" t="s">
        <v>156</v>
      </c>
      <c r="C100" s="7" t="str">
        <f>_xlfn.XLOOKUP(Πίνακας2[[#This Row],[Φορέας]],[1]!DATA_FR_1[Φορέας Υλοποίησης],[1]!DATA_FR_1[Κωδικός Φορέα Υλοποίησης])</f>
        <v>997769589</v>
      </c>
      <c r="D100" s="11" t="s">
        <v>61</v>
      </c>
      <c r="E100" s="9">
        <f>'[1]Report (short)'!C99</f>
        <v>18006000</v>
      </c>
    </row>
    <row r="101" spans="1:5" s="10" customFormat="1" x14ac:dyDescent="0.25">
      <c r="A101" s="5">
        <f t="shared" si="1"/>
        <v>99</v>
      </c>
      <c r="B101" s="7" t="s">
        <v>157</v>
      </c>
      <c r="C101" s="7" t="e">
        <f>_xlfn.XLOOKUP(Πίνακας2[[#This Row],[Φορέας]],[1]!DATA_FR_1[Φορέας Υλοποίησης],[1]!DATA_FR_1[Κωδικός Φορέα Υλοποίησης])</f>
        <v>#REF!</v>
      </c>
      <c r="D101" s="11" t="s">
        <v>20</v>
      </c>
      <c r="E101" s="9">
        <f>'[1]Report (short)'!C100</f>
        <v>17740129</v>
      </c>
    </row>
    <row r="102" spans="1:5" s="10" customFormat="1" x14ac:dyDescent="0.25">
      <c r="A102" s="5">
        <f t="shared" si="1"/>
        <v>100</v>
      </c>
      <c r="B102" s="7" t="s">
        <v>158</v>
      </c>
      <c r="C102" s="7" t="str">
        <f>_xlfn.XLOOKUP(Πίνακας2[[#This Row],[Φορέας]],[1]!DATA_FR_1[Φορέας Υλοποίησης],[1]!DATA_FR_1[Κωδικός Φορέα Υλοποίησης])</f>
        <v>090052367</v>
      </c>
      <c r="D102" s="11" t="s">
        <v>142</v>
      </c>
      <c r="E102" s="9">
        <f>'[1]Report (short)'!C101</f>
        <v>17541066.590000004</v>
      </c>
    </row>
  </sheetData>
  <mergeCells count="1">
    <mergeCell ref="A1:E1"/>
  </mergeCells>
  <pageMargins left="0.43307086614173229" right="0.43307086614173229" top="0.55118110236220474" bottom="0.74803149606299213" header="0.31496062992125984" footer="0.31496062992125984"/>
  <pageSetup paperSize="8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List (short)</vt:lpstr>
      <vt:lpstr>'List (short)'!Print_Area</vt:lpstr>
      <vt:lpstr>'List (short)'!Print_Titles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Ορέστης Αντωνίου</dc:creator>
  <cp:lastModifiedBy>Nikos Chrysogelos</cp:lastModifiedBy>
  <dcterms:created xsi:type="dcterms:W3CDTF">2023-09-18T14:27:25Z</dcterms:created>
  <dcterms:modified xsi:type="dcterms:W3CDTF">2023-11-19T00:14:37Z</dcterms:modified>
</cp:coreProperties>
</file>